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9.200.103\commercial\GAMME\BALI 2024\CATSMART\"/>
    </mc:Choice>
  </mc:AlternateContent>
  <xr:revisionPtr revIDLastSave="0" documentId="13_ncr:1_{FEDC54F3-77C9-4517-A9B5-293B7E692F50}" xr6:coauthVersionLast="47" xr6:coauthVersionMax="47" xr10:uidLastSave="{00000000-0000-0000-0000-000000000000}"/>
  <bookViews>
    <workbookView xWindow="-28920" yWindow="-630" windowWidth="29040" windowHeight="15840" xr2:uid="{885AA148-A8B6-4B61-B68F-1CDA1E0BE2D8}"/>
  </bookViews>
  <sheets>
    <sheet name="Catsmart EN" sheetId="1" r:id="rId1"/>
  </sheets>
  <definedNames>
    <definedName name="_xlnm._FilterDatabase" localSheetId="0" hidden="1">'Catsmart EN'!$A$50:$A$140</definedName>
    <definedName name="_xlnm.Criteria" localSheetId="0">'Catsmart EN'!#REF!</definedName>
    <definedName name="_xlnm.Print_Titles" localSheetId="0">'Catsmart EN'!$1:$11</definedName>
    <definedName name="_xlnm.Print_Area" localSheetId="0">'Catsmart EN'!$A$1:$E$161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2" i="1" l="1"/>
  <c r="E118" i="1"/>
  <c r="E60" i="1"/>
  <c r="E111" i="1"/>
  <c r="E157" i="1"/>
  <c r="E156" i="1"/>
  <c r="E155" i="1"/>
  <c r="E154" i="1"/>
  <c r="E153" i="1"/>
  <c r="E152" i="1"/>
  <c r="E151" i="1"/>
  <c r="E150" i="1"/>
  <c r="E149" i="1"/>
  <c r="E148" i="1"/>
  <c r="E138" i="1"/>
  <c r="E137" i="1"/>
  <c r="E136" i="1"/>
  <c r="E135" i="1"/>
  <c r="E134" i="1"/>
  <c r="E133" i="1"/>
  <c r="E132" i="1"/>
  <c r="E129" i="1"/>
  <c r="E128" i="1"/>
  <c r="E127" i="1"/>
  <c r="E126" i="1"/>
  <c r="E125" i="1"/>
  <c r="E124" i="1"/>
  <c r="E123" i="1"/>
  <c r="E122" i="1"/>
  <c r="E121" i="1"/>
  <c r="E120" i="1"/>
  <c r="E119" i="1"/>
  <c r="E117" i="1"/>
  <c r="E116" i="1"/>
  <c r="E115" i="1"/>
  <c r="E112" i="1"/>
  <c r="E110" i="1"/>
  <c r="E106" i="1"/>
  <c r="E105" i="1"/>
  <c r="E104" i="1"/>
  <c r="E103" i="1"/>
  <c r="E102" i="1"/>
  <c r="E101" i="1"/>
  <c r="E100" i="1"/>
  <c r="E99" i="1"/>
  <c r="E98" i="1"/>
  <c r="E97" i="1"/>
  <c r="E96" i="1"/>
  <c r="E92" i="1"/>
  <c r="E91" i="1"/>
  <c r="E90" i="1"/>
  <c r="E89" i="1"/>
  <c r="E88" i="1"/>
  <c r="E84" i="1"/>
  <c r="E83" i="1"/>
  <c r="E80" i="1"/>
  <c r="E79" i="1"/>
  <c r="E78" i="1"/>
  <c r="E77" i="1"/>
  <c r="E76" i="1"/>
  <c r="E75" i="1"/>
  <c r="E74" i="1"/>
  <c r="E72" i="1"/>
  <c r="E69" i="1"/>
  <c r="E68" i="1"/>
  <c r="E67" i="1"/>
  <c r="E66" i="1"/>
  <c r="E65" i="1"/>
  <c r="E64" i="1"/>
  <c r="E63" i="1"/>
  <c r="E61" i="1"/>
  <c r="E59" i="1"/>
  <c r="E58" i="1"/>
  <c r="E57" i="1"/>
  <c r="E54" i="1"/>
  <c r="E85" i="1" l="1"/>
  <c r="E93" i="1"/>
  <c r="E86" i="1"/>
  <c r="E87" i="1"/>
  <c r="E13" i="1"/>
  <c r="E49" i="1"/>
  <c r="E14" i="1" l="1"/>
  <c r="E12" i="1"/>
  <c r="E142" i="1" s="1"/>
  <c r="E51" i="1" l="1"/>
  <c r="E15" i="1"/>
  <c r="E143" i="1" l="1"/>
  <c r="E144" i="1" l="1"/>
  <c r="E145" i="1" s="1"/>
  <c r="E146" i="1" l="1"/>
  <c r="E159" i="1" s="1"/>
</calcChain>
</file>

<file path=xl/sharedStrings.xml><?xml version="1.0" encoding="utf-8"?>
<sst xmlns="http://schemas.openxmlformats.org/spreadsheetml/2006/main" count="338" uniqueCount="289">
  <si>
    <t>DATE :</t>
  </si>
  <si>
    <t>Proprietaire :</t>
  </si>
  <si>
    <t>Nom du bateau :</t>
  </si>
  <si>
    <t>Port d'attache :</t>
  </si>
  <si>
    <t>Home port :</t>
  </si>
  <si>
    <t>Serial Number :</t>
  </si>
  <si>
    <t>Langage technique :</t>
  </si>
  <si>
    <t xml:space="preserve">Tarif H.T. </t>
  </si>
  <si>
    <t>Montant H.T.</t>
  </si>
  <si>
    <t>Specifications  Pack</t>
  </si>
  <si>
    <t>x</t>
  </si>
  <si>
    <t>Contrôleur de batteries</t>
  </si>
  <si>
    <t>Battery controller</t>
  </si>
  <si>
    <t>Douche de cockpit avec eau froide et chaude</t>
  </si>
  <si>
    <t>Hot and cold cockpit shower</t>
  </si>
  <si>
    <t xml:space="preserve">Echelle de bain confort avec mains courantes et larges marches en teck </t>
  </si>
  <si>
    <t>Comfortable swim ladder with large handles and teak steps</t>
  </si>
  <si>
    <t>Four à gaz</t>
  </si>
  <si>
    <t>Gaz oven</t>
  </si>
  <si>
    <t xml:space="preserve">Capots de cales moteurs et de coffres de cockpit avant équipés de vérins à gaz  </t>
  </si>
  <si>
    <t>Engine room &amp; locker hatches on gaz struts</t>
  </si>
  <si>
    <t>2 layers of antifouling with Epoxy base coat</t>
  </si>
  <si>
    <t>Total du pack excellence</t>
  </si>
  <si>
    <t>Total pack excellence</t>
  </si>
  <si>
    <t>OPTIONS</t>
  </si>
  <si>
    <t>Pack ELEGANCE</t>
  </si>
  <si>
    <t>Total du pack ELEGANCE</t>
  </si>
  <si>
    <t xml:space="preserve">Total pack ELEGANCE </t>
  </si>
  <si>
    <t>#</t>
  </si>
  <si>
    <t>Gréement- Voiles</t>
  </si>
  <si>
    <t>Rigging - Sails</t>
  </si>
  <si>
    <t>Mât livré en 2 parties</t>
  </si>
  <si>
    <t>Mast in 2 parts</t>
  </si>
  <si>
    <t>Mécanique - Matériel de sécurité</t>
  </si>
  <si>
    <t>Mecanics - Safety Equipment</t>
  </si>
  <si>
    <t>Chain counter at helmstation</t>
  </si>
  <si>
    <t>Confort</t>
  </si>
  <si>
    <t>Comfort</t>
  </si>
  <si>
    <t xml:space="preserve">Pompe eau de mer en cuisine et sur le pont  </t>
  </si>
  <si>
    <t>Aménagement intérieur</t>
  </si>
  <si>
    <t>Interior setup</t>
  </si>
  <si>
    <t xml:space="preserve">Coloris sellerie </t>
  </si>
  <si>
    <t>Upholstery color</t>
  </si>
  <si>
    <t>Aménagement extérieur</t>
  </si>
  <si>
    <t>Exterior setup</t>
  </si>
  <si>
    <t>Liston de protection de jupes et de plateforme AR</t>
  </si>
  <si>
    <t>Taquets de garde arrière escamotables</t>
  </si>
  <si>
    <t>Stern spring cleats</t>
  </si>
  <si>
    <t>Polywood outbord engine bracket on aft beam</t>
  </si>
  <si>
    <t>Plancha with gas installation</t>
  </si>
  <si>
    <t>Electronique - Hifi</t>
  </si>
  <si>
    <t>Electronics - Hifi</t>
  </si>
  <si>
    <t>VHF backup antenna on masthead</t>
  </si>
  <si>
    <t xml:space="preserve">Radar Raymarine avec support de mât </t>
  </si>
  <si>
    <t>Radar Raymarine with bracket</t>
  </si>
  <si>
    <t>Télécommande Raymarine pour pilote automatique</t>
  </si>
  <si>
    <t>Raymarine remote control for automatic pilot</t>
  </si>
  <si>
    <t>Préparation - livraison</t>
  </si>
  <si>
    <t>Commissioning - Handing over</t>
  </si>
  <si>
    <t>Prix total du bateau packs et options comprises</t>
  </si>
  <si>
    <t>Total Price of the Boat with packs &amp; options</t>
  </si>
  <si>
    <t>Dealer discount</t>
  </si>
  <si>
    <t>Extra discount</t>
  </si>
  <si>
    <t>After sales contribution</t>
  </si>
  <si>
    <t>Total discount</t>
  </si>
  <si>
    <t>Stickers on transom : name and port of registry of the boat  (to be specified 2 months at the latest before delivery)</t>
  </si>
  <si>
    <t>Frais d'apostille notariée</t>
  </si>
  <si>
    <t>Net à payer HT</t>
  </si>
  <si>
    <t>Net price Ex VAT</t>
  </si>
  <si>
    <t>Net à payer TTC</t>
  </si>
  <si>
    <t>Pack Excellence</t>
  </si>
  <si>
    <t>Electric windlass 1000W</t>
  </si>
  <si>
    <t>Ris automatique sur 1er et 2ème ris</t>
  </si>
  <si>
    <t xml:space="preserve">Automatic first and second reef </t>
  </si>
  <si>
    <t>Guindeau électrique vertical 1000W</t>
  </si>
  <si>
    <t>Baies latérales coulissantes</t>
  </si>
  <si>
    <t xml:space="preserve">Paire d'hélices tripales repliables                                      </t>
  </si>
  <si>
    <t xml:space="preserve">Pair of 3 blades folding propellers                               </t>
  </si>
  <si>
    <t>Table de carré convertible en couchette double (sellerie comprise)</t>
  </si>
  <si>
    <t>Pouf de carré avec rangement (par unité)</t>
  </si>
  <si>
    <t>Ottoman seat  (with storage and cushion)</t>
  </si>
  <si>
    <t>Eclairage de courtoisie cockpit avant et jupes</t>
  </si>
  <si>
    <t>Front cockpit and transoms courtesy lighting</t>
  </si>
  <si>
    <t>Support moteur HB en polywood fixé sur poutre arrière</t>
  </si>
  <si>
    <t>Plancha avec installation gaz</t>
  </si>
  <si>
    <t>Antenne Wifi</t>
  </si>
  <si>
    <t>Convoyage du Cap Bon (Tunisie) au Port Pin Rolland (Toulon - France)  (prix net)</t>
  </si>
  <si>
    <t>Skipper delivery from Cap Bon (Tunisia) to Port Pin Rolland Marina (Toulon - France) (net price)</t>
  </si>
  <si>
    <t xml:space="preserve">Pack ready to go (prix net) </t>
  </si>
  <si>
    <t>Combined battery charger 70 amp - Inverter 12V/220V - 1600VA</t>
  </si>
  <si>
    <t>Système de relevage de la baie arrière assisté par vérins pneumatiques</t>
  </si>
  <si>
    <t>Sliding lateral windows</t>
  </si>
  <si>
    <t>2 couches d'antifouling avec primaire Epoxy</t>
  </si>
  <si>
    <t>Safety equipment for 8 with liferaft  (without EPIRB)</t>
  </si>
  <si>
    <t xml:space="preserve">Kit panneaux solaires (2 x 100W) : choisir 1 ou 2 </t>
  </si>
  <si>
    <t>Chauffage diesel à circulation d'eau chaude flotteurs et carré (incompatible option clim)</t>
  </si>
  <si>
    <t>Central heating system in hulls and saloon (incompatible with aircond. option)</t>
  </si>
  <si>
    <t>Sea water pump at galley and anchor</t>
  </si>
  <si>
    <t xml:space="preserve">Coussins de bain de soleil plage avant </t>
  </si>
  <si>
    <t xml:space="preserve">Sunbathing cushions for foredeck </t>
  </si>
  <si>
    <t>Foldable PVC Gangway 2,20m with bag &amp; female deck fitting</t>
  </si>
  <si>
    <t>Wifi antenna</t>
  </si>
  <si>
    <t>Antenne VHF de secours en tête de mat</t>
  </si>
  <si>
    <t>Inscription nom et port d'attache sur jupes arrières (à préciser 2 mois au plus tard avant la sortie d'usine)</t>
  </si>
  <si>
    <t xml:space="preserve">Pack ready to go (net price) </t>
  </si>
  <si>
    <t>Frais de transit matériel client jusqu'à l'usine de Tunisie</t>
  </si>
  <si>
    <t xml:space="preserve">Frais de formalités d'exportation </t>
  </si>
  <si>
    <t>Apostille documentation fees</t>
  </si>
  <si>
    <r>
      <t xml:space="preserve">Dessalinisateur basse consommation </t>
    </r>
    <r>
      <rPr>
        <b/>
        <sz val="22"/>
        <color rgb="FF000000"/>
        <rFont val="Arial"/>
        <family val="2"/>
      </rPr>
      <t>12V 65 L/H</t>
    </r>
    <r>
      <rPr>
        <sz val="22"/>
        <color indexed="8"/>
        <rFont val="Arial"/>
        <family val="2"/>
      </rPr>
      <t xml:space="preserve"> (panneaux solaires recommandés)</t>
    </r>
  </si>
  <si>
    <r>
      <t xml:space="preserve">Low consumption </t>
    </r>
    <r>
      <rPr>
        <b/>
        <sz val="22"/>
        <color rgb="FF000000"/>
        <rFont val="Arial"/>
        <family val="2"/>
      </rPr>
      <t>12V 65L/H</t>
    </r>
    <r>
      <rPr>
        <sz val="22"/>
        <color indexed="8"/>
        <rFont val="Arial"/>
        <family val="2"/>
      </rPr>
      <t xml:space="preserve"> watermaker (solar panels recommended)</t>
    </r>
  </si>
  <si>
    <t>Date de livraison :</t>
  </si>
  <si>
    <t>Date of delivery :</t>
  </si>
  <si>
    <t>(Lazy bag "Dream Yacht Charter")</t>
  </si>
  <si>
    <t>Convertible saloon table for double berth  (cushions included)</t>
  </si>
  <si>
    <t>Frais pour ATR</t>
  </si>
  <si>
    <t>ATR fees</t>
  </si>
  <si>
    <t>Frais pour T2L</t>
  </si>
  <si>
    <t>T2L fees</t>
  </si>
  <si>
    <t>Custom cargo export formalities fees</t>
  </si>
  <si>
    <t>Custom export formalities fees</t>
  </si>
  <si>
    <t>Frais de formalités d'exportation cargo</t>
  </si>
  <si>
    <t>Ecological pack including freshwater purifying filter</t>
  </si>
  <si>
    <t xml:space="preserve">Eclairage sous-marin à LED bleu sous chaque jupe (4 spots) </t>
  </si>
  <si>
    <t>LED submarine lighting blue under each transom (4 spots)</t>
  </si>
  <si>
    <t>WC électrique à l'eau douce grand modèle (préciser le nombre et emplacement)</t>
  </si>
  <si>
    <t>Large model freshwater electric toilet (specify number and location)</t>
  </si>
  <si>
    <t>Eclairage de courtoisie dans cockpit / carré</t>
  </si>
  <si>
    <t>Saloon manual tilting bay / door mechanically assisted by gaz struts</t>
  </si>
  <si>
    <t>Pot holder on burner cooking</t>
  </si>
  <si>
    <t>2 batteries de service supplémentaires au gel 12V - 130 amp</t>
  </si>
  <si>
    <t>2 extra service batteries of 12V - 130 amp</t>
  </si>
  <si>
    <r>
      <t xml:space="preserve">Moustiquaires sur les hublots dans les cabines </t>
    </r>
    <r>
      <rPr>
        <b/>
        <sz val="22"/>
        <color rgb="FF000000"/>
        <rFont val="Arial"/>
        <family val="2"/>
      </rPr>
      <t>version 3 cabines</t>
    </r>
  </si>
  <si>
    <r>
      <t xml:space="preserve">Moustiquaires sur les hublots dans les cabines </t>
    </r>
    <r>
      <rPr>
        <b/>
        <sz val="22"/>
        <rFont val="Arial"/>
        <family val="2"/>
      </rPr>
      <t>version 4 cabines</t>
    </r>
  </si>
  <si>
    <r>
      <t xml:space="preserve">Mosquito screens for portholes in </t>
    </r>
    <r>
      <rPr>
        <b/>
        <sz val="22"/>
        <color rgb="FF000000"/>
        <rFont val="Arial"/>
        <family val="2"/>
      </rPr>
      <t>3 cabins version</t>
    </r>
  </si>
  <si>
    <r>
      <t>Mosquito screens for portholes in</t>
    </r>
    <r>
      <rPr>
        <b/>
        <sz val="22"/>
        <rFont val="Arial"/>
        <family val="2"/>
      </rPr>
      <t xml:space="preserve"> 4 cabins version</t>
    </r>
  </si>
  <si>
    <t>Cockpit / saloon courtesy lighting</t>
  </si>
  <si>
    <t xml:space="preserve">Passerelle pliante légère en PVC moussé  2,20m + housse &amp; 1 lyre posée </t>
  </si>
  <si>
    <t>Kit solar panels (2 x 100W) : specify 1 or 2</t>
  </si>
  <si>
    <t xml:space="preserve">Spinnaker rigging (halyard, sheets, deck fitting &amp; blocks) </t>
  </si>
  <si>
    <t>Owner :</t>
  </si>
  <si>
    <t>Name of the boat :</t>
  </si>
  <si>
    <t>Technical language (FR / EN) :</t>
  </si>
  <si>
    <t>Numéro de série :</t>
  </si>
  <si>
    <t xml:space="preserve">Filtre purificateur d'eau douce </t>
  </si>
  <si>
    <t>Matériel de sécurité pour 8 personnes avec canot de survie (sans balise et sans fusées)</t>
  </si>
  <si>
    <t>Lot de 4 gros oreillers de bains de soleil</t>
  </si>
  <si>
    <t>Combiné chargeur de 70 amp - convertisseur 12V/230V - 1600VA</t>
  </si>
  <si>
    <r>
      <t xml:space="preserve">Climatisation réversible flotteurs pour </t>
    </r>
    <r>
      <rPr>
        <b/>
        <sz val="22"/>
        <rFont val="Arial"/>
        <family val="2"/>
      </rPr>
      <t>version</t>
    </r>
    <r>
      <rPr>
        <sz val="22"/>
        <rFont val="Arial"/>
        <family val="2"/>
      </rPr>
      <t xml:space="preserve"> </t>
    </r>
    <r>
      <rPr>
        <b/>
        <sz val="22"/>
        <rFont val="Arial"/>
        <family val="2"/>
      </rPr>
      <t>3 cabines</t>
    </r>
    <r>
      <rPr>
        <sz val="22"/>
        <rFont val="Arial"/>
        <family val="2"/>
      </rPr>
      <t xml:space="preserve"> (nécessite groupe électrogène) </t>
    </r>
    <r>
      <rPr>
        <b/>
        <sz val="22"/>
        <rFont val="Arial"/>
        <family val="2"/>
      </rPr>
      <t>230V/50Hz</t>
    </r>
  </si>
  <si>
    <r>
      <t xml:space="preserve">Climatisation réversible flotteurs pour </t>
    </r>
    <r>
      <rPr>
        <b/>
        <sz val="22"/>
        <rFont val="Arial"/>
        <family val="2"/>
      </rPr>
      <t>version</t>
    </r>
    <r>
      <rPr>
        <sz val="22"/>
        <rFont val="Arial"/>
        <family val="2"/>
      </rPr>
      <t xml:space="preserve"> </t>
    </r>
    <r>
      <rPr>
        <b/>
        <sz val="22"/>
        <rFont val="Arial"/>
        <family val="2"/>
      </rPr>
      <t>4 cabines</t>
    </r>
    <r>
      <rPr>
        <sz val="22"/>
        <rFont val="Arial"/>
        <family val="2"/>
      </rPr>
      <t xml:space="preserve"> (nécessite groupe électrogène) </t>
    </r>
    <r>
      <rPr>
        <b/>
        <sz val="22"/>
        <rFont val="Arial"/>
        <family val="2"/>
      </rPr>
      <t>230V/50Hz</t>
    </r>
  </si>
  <si>
    <r>
      <t xml:space="preserve">Climatisation réversible flotteurs pour </t>
    </r>
    <r>
      <rPr>
        <b/>
        <sz val="22"/>
        <rFont val="Arial"/>
        <family val="2"/>
      </rPr>
      <t>version</t>
    </r>
    <r>
      <rPr>
        <sz val="22"/>
        <rFont val="Arial"/>
        <family val="2"/>
      </rPr>
      <t xml:space="preserve"> </t>
    </r>
    <r>
      <rPr>
        <b/>
        <sz val="22"/>
        <rFont val="Arial"/>
        <family val="2"/>
      </rPr>
      <t>3 cabines</t>
    </r>
    <r>
      <rPr>
        <sz val="22"/>
        <rFont val="Arial"/>
        <family val="2"/>
      </rPr>
      <t xml:space="preserve"> (nécessite groupe électrogène) </t>
    </r>
    <r>
      <rPr>
        <b/>
        <sz val="22"/>
        <rFont val="Arial"/>
        <family val="2"/>
      </rPr>
      <t>120V/60Hz</t>
    </r>
  </si>
  <si>
    <r>
      <t xml:space="preserve">Climatisation réversible flotteurs pour </t>
    </r>
    <r>
      <rPr>
        <b/>
        <sz val="22"/>
        <rFont val="Arial"/>
        <family val="2"/>
      </rPr>
      <t>version</t>
    </r>
    <r>
      <rPr>
        <sz val="22"/>
        <rFont val="Arial"/>
        <family val="2"/>
      </rPr>
      <t xml:space="preserve"> </t>
    </r>
    <r>
      <rPr>
        <b/>
        <sz val="22"/>
        <rFont val="Arial"/>
        <family val="2"/>
      </rPr>
      <t>4 cabines</t>
    </r>
    <r>
      <rPr>
        <sz val="22"/>
        <rFont val="Arial"/>
        <family val="2"/>
      </rPr>
      <t xml:space="preserve"> (nécessite groupe électrogène) </t>
    </r>
    <r>
      <rPr>
        <b/>
        <sz val="22"/>
        <rFont val="Arial"/>
        <family val="2"/>
      </rPr>
      <t>120V/60Hz</t>
    </r>
  </si>
  <si>
    <t>Commande déportée avec compteur de chaîne au poste de barre</t>
  </si>
  <si>
    <t>Standard</t>
  </si>
  <si>
    <t xml:space="preserve">Serre-casseroles pour plaque de cuisson  </t>
  </si>
  <si>
    <t>BALI CATSMART</t>
  </si>
  <si>
    <r>
      <rPr>
        <b/>
        <sz val="22"/>
        <color rgb="FF000000"/>
        <rFont val="Arial"/>
        <family val="2"/>
      </rPr>
      <t>Version</t>
    </r>
    <r>
      <rPr>
        <sz val="22"/>
        <color indexed="8"/>
        <rFont val="Arial"/>
        <family val="2"/>
      </rPr>
      <t xml:space="preserve"> </t>
    </r>
    <r>
      <rPr>
        <b/>
        <sz val="22"/>
        <color rgb="FF000000"/>
        <rFont val="Arial"/>
        <family val="2"/>
      </rPr>
      <t xml:space="preserve">4 cabines - 2 toilettes  </t>
    </r>
  </si>
  <si>
    <t xml:space="preserve">Réservoir Gasoil supplémentaire de 200L (capacité totale 400 L) </t>
  </si>
  <si>
    <t xml:space="preserve">Table amovible de cockpit avant </t>
  </si>
  <si>
    <r>
      <rPr>
        <b/>
        <sz val="22"/>
        <color rgb="FF000000"/>
        <rFont val="Arial"/>
        <family val="2"/>
      </rPr>
      <t>Version</t>
    </r>
    <r>
      <rPr>
        <sz val="22"/>
        <color indexed="8"/>
        <rFont val="Arial"/>
        <family val="2"/>
      </rPr>
      <t xml:space="preserve"> </t>
    </r>
    <r>
      <rPr>
        <b/>
        <sz val="22"/>
        <color rgb="FF000000"/>
        <rFont val="Arial"/>
        <family val="2"/>
      </rPr>
      <t>3 cabines - 2 toilettes</t>
    </r>
  </si>
  <si>
    <r>
      <t xml:space="preserve">Moustiquaires sur les hublots dans les cabines </t>
    </r>
    <r>
      <rPr>
        <b/>
        <sz val="22"/>
        <color rgb="FF000000"/>
        <rFont val="Arial"/>
        <family val="2"/>
      </rPr>
      <t>version 2 cabines</t>
    </r>
  </si>
  <si>
    <t>Taud de soleil cockpit avant</t>
  </si>
  <si>
    <t>2 Housses de console de barre et des instruments</t>
  </si>
  <si>
    <t>Rideaux extérieurs de roof isotherme en batyline noire</t>
  </si>
  <si>
    <r>
      <rPr>
        <b/>
        <sz val="22"/>
        <color rgb="FF000000"/>
        <rFont val="Arial"/>
        <family val="2"/>
      </rPr>
      <t>Version</t>
    </r>
    <r>
      <rPr>
        <sz val="22"/>
        <color indexed="8"/>
        <rFont val="Arial"/>
        <family val="2"/>
      </rPr>
      <t xml:space="preserve"> </t>
    </r>
    <r>
      <rPr>
        <b/>
        <sz val="22"/>
        <color rgb="FF000000"/>
        <rFont val="Arial"/>
        <family val="2"/>
      </rPr>
      <t>2 cabines - 2 toilettes</t>
    </r>
  </si>
  <si>
    <t>Coussins de cockpit avant (assises)</t>
  </si>
  <si>
    <t>Forward cockpit  cushions (seats)</t>
  </si>
  <si>
    <r>
      <t xml:space="preserve">Reverse cycle aircond. in hulls for </t>
    </r>
    <r>
      <rPr>
        <b/>
        <sz val="22"/>
        <rFont val="Arial"/>
        <family val="2"/>
      </rPr>
      <t>3 cabins</t>
    </r>
    <r>
      <rPr>
        <sz val="22"/>
        <rFont val="Arial"/>
        <family val="2"/>
      </rPr>
      <t xml:space="preserve"> </t>
    </r>
    <r>
      <rPr>
        <b/>
        <sz val="22"/>
        <rFont val="Arial"/>
        <family val="2"/>
      </rPr>
      <t>version 230V/50Hz</t>
    </r>
    <r>
      <rPr>
        <sz val="22"/>
        <rFont val="Arial"/>
        <family val="2"/>
      </rPr>
      <t xml:space="preserve"> (needs generator) </t>
    </r>
  </si>
  <si>
    <r>
      <t xml:space="preserve">Reverse cycle aircond. in hulls for </t>
    </r>
    <r>
      <rPr>
        <b/>
        <sz val="22"/>
        <rFont val="Arial"/>
        <family val="2"/>
      </rPr>
      <t>4 cabins</t>
    </r>
    <r>
      <rPr>
        <sz val="22"/>
        <rFont val="Arial"/>
        <family val="2"/>
      </rPr>
      <t xml:space="preserve"> </t>
    </r>
    <r>
      <rPr>
        <b/>
        <sz val="22"/>
        <rFont val="Arial"/>
        <family val="2"/>
      </rPr>
      <t>version 230V/50Hz</t>
    </r>
    <r>
      <rPr>
        <sz val="22"/>
        <rFont val="Arial"/>
        <family val="2"/>
      </rPr>
      <t xml:space="preserve"> (needs generator) </t>
    </r>
  </si>
  <si>
    <r>
      <t xml:space="preserve">Reverse cycle aircond. in hulls for </t>
    </r>
    <r>
      <rPr>
        <b/>
        <sz val="22"/>
        <rFont val="Arial"/>
        <family val="2"/>
      </rPr>
      <t>3 cabins</t>
    </r>
    <r>
      <rPr>
        <sz val="22"/>
        <rFont val="Arial"/>
        <family val="2"/>
      </rPr>
      <t xml:space="preserve"> </t>
    </r>
    <r>
      <rPr>
        <b/>
        <sz val="22"/>
        <rFont val="Arial"/>
        <family val="2"/>
      </rPr>
      <t>version 120V/60Hz</t>
    </r>
    <r>
      <rPr>
        <sz val="22"/>
        <rFont val="Arial"/>
        <family val="2"/>
      </rPr>
      <t xml:space="preserve"> (needs generator) </t>
    </r>
  </si>
  <si>
    <r>
      <t xml:space="preserve">Reverse cycle aircond. in hulls for </t>
    </r>
    <r>
      <rPr>
        <b/>
        <sz val="22"/>
        <rFont val="Arial"/>
        <family val="2"/>
      </rPr>
      <t>4 cabins</t>
    </r>
    <r>
      <rPr>
        <sz val="22"/>
        <rFont val="Arial"/>
        <family val="2"/>
      </rPr>
      <t xml:space="preserve"> </t>
    </r>
    <r>
      <rPr>
        <b/>
        <sz val="22"/>
        <rFont val="Arial"/>
        <family val="2"/>
      </rPr>
      <t>version 120V/60Hz</t>
    </r>
    <r>
      <rPr>
        <sz val="22"/>
        <rFont val="Arial"/>
        <family val="2"/>
      </rPr>
      <t xml:space="preserve"> (needs generator) </t>
    </r>
  </si>
  <si>
    <t>4 big comfortable pillows</t>
  </si>
  <si>
    <t>Sun awning for forward cockpit</t>
  </si>
  <si>
    <t>Table for forward cockpit</t>
  </si>
  <si>
    <t>External roof curtains for sun protection of the saloon (black batyline fabric)</t>
  </si>
  <si>
    <r>
      <t xml:space="preserve">Reverse cycle aircond. in hulls for </t>
    </r>
    <r>
      <rPr>
        <b/>
        <sz val="22"/>
        <rFont val="Arial"/>
        <family val="2"/>
      </rPr>
      <t>2 cabins</t>
    </r>
    <r>
      <rPr>
        <sz val="22"/>
        <rFont val="Arial"/>
        <family val="2"/>
      </rPr>
      <t xml:space="preserve"> </t>
    </r>
    <r>
      <rPr>
        <b/>
        <sz val="22"/>
        <rFont val="Arial"/>
        <family val="2"/>
      </rPr>
      <t>version 230V/50Hz</t>
    </r>
    <r>
      <rPr>
        <sz val="22"/>
        <rFont val="Arial"/>
        <family val="2"/>
      </rPr>
      <t xml:space="preserve"> (needs generator) </t>
    </r>
  </si>
  <si>
    <r>
      <t xml:space="preserve">Reverse cycle aircond. in hulls for </t>
    </r>
    <r>
      <rPr>
        <b/>
        <sz val="22"/>
        <rFont val="Arial"/>
        <family val="2"/>
      </rPr>
      <t>2 cabins</t>
    </r>
    <r>
      <rPr>
        <sz val="22"/>
        <rFont val="Arial"/>
        <family val="2"/>
      </rPr>
      <t xml:space="preserve"> </t>
    </r>
    <r>
      <rPr>
        <b/>
        <sz val="22"/>
        <rFont val="Arial"/>
        <family val="2"/>
      </rPr>
      <t>version 120V/60Hz</t>
    </r>
    <r>
      <rPr>
        <sz val="22"/>
        <rFont val="Arial"/>
        <family val="2"/>
      </rPr>
      <t xml:space="preserve"> (needs generator) </t>
    </r>
  </si>
  <si>
    <r>
      <rPr>
        <b/>
        <sz val="22"/>
        <color rgb="FF000000"/>
        <rFont val="Arial"/>
        <family val="2"/>
      </rPr>
      <t>Starboard</t>
    </r>
    <r>
      <rPr>
        <sz val="22"/>
        <color indexed="8"/>
        <rFont val="Arial"/>
        <family val="2"/>
      </rPr>
      <t xml:space="preserve"> forepeak layout (matress, porthole, reading light, USB outlet)</t>
    </r>
  </si>
  <si>
    <r>
      <rPr>
        <b/>
        <sz val="22"/>
        <color rgb="FF000000"/>
        <rFont val="Arial"/>
        <family val="2"/>
      </rPr>
      <t>Portside</t>
    </r>
    <r>
      <rPr>
        <sz val="22"/>
        <color indexed="8"/>
        <rFont val="Arial"/>
        <family val="2"/>
      </rPr>
      <t xml:space="preserve"> forepeak layout (matress, porthole, reading light, USB outlet)</t>
    </r>
  </si>
  <si>
    <r>
      <t>Mosquito screens for portholes in</t>
    </r>
    <r>
      <rPr>
        <b/>
        <sz val="22"/>
        <color rgb="FF000000"/>
        <rFont val="Arial"/>
        <family val="2"/>
      </rPr>
      <t xml:space="preserve"> 2 cabins version</t>
    </r>
  </si>
  <si>
    <t>Extra Fresh water tank of 300L (for a total capacity of 660L)</t>
  </si>
  <si>
    <t>Réservoir d'eau supplémentaire de 300L (capacité total de 660L)</t>
  </si>
  <si>
    <t>Supplément pour matériel de sécurité pour 10 au lieu de 8 pers. (1 radeau sans balise)</t>
  </si>
  <si>
    <r>
      <t>Supplément pour</t>
    </r>
    <r>
      <rPr>
        <b/>
        <sz val="22"/>
        <color rgb="FF000000"/>
        <rFont val="Arial"/>
        <family val="2"/>
      </rPr>
      <t xml:space="preserve"> antifouiling zone tropicale</t>
    </r>
    <r>
      <rPr>
        <sz val="22"/>
        <color indexed="8"/>
        <rFont val="Arial"/>
        <family val="2"/>
      </rPr>
      <t xml:space="preserve"> (2 couches) avec primaire Epoxy au lieu du standard</t>
    </r>
  </si>
  <si>
    <r>
      <t xml:space="preserve">Extra for Safety equipment for </t>
    </r>
    <r>
      <rPr>
        <b/>
        <sz val="22"/>
        <rFont val="Arial"/>
        <family val="2"/>
      </rPr>
      <t>10</t>
    </r>
    <r>
      <rPr>
        <sz val="22"/>
        <rFont val="Arial"/>
        <family val="2"/>
      </rPr>
      <t xml:space="preserve"> instead 8 persons with Life-raft (without EPIRB)</t>
    </r>
  </si>
  <si>
    <r>
      <t>Extra for 2 layers of</t>
    </r>
    <r>
      <rPr>
        <b/>
        <sz val="22"/>
        <rFont val="Arial"/>
        <family val="2"/>
      </rPr>
      <t xml:space="preserve"> tropical antifouling </t>
    </r>
    <r>
      <rPr>
        <sz val="22"/>
        <rFont val="Arial"/>
        <family val="2"/>
      </rPr>
      <t xml:space="preserve">with Epoxy base coat instead of standard </t>
    </r>
  </si>
  <si>
    <r>
      <t xml:space="preserve">Climatisation réversible flotteurs pour </t>
    </r>
    <r>
      <rPr>
        <b/>
        <sz val="22"/>
        <rFont val="Arial"/>
        <family val="2"/>
      </rPr>
      <t>version</t>
    </r>
    <r>
      <rPr>
        <sz val="22"/>
        <rFont val="Arial"/>
        <family val="2"/>
      </rPr>
      <t xml:space="preserve"> </t>
    </r>
    <r>
      <rPr>
        <b/>
        <sz val="22"/>
        <rFont val="Arial"/>
        <family val="2"/>
      </rPr>
      <t>2 cabines</t>
    </r>
    <r>
      <rPr>
        <sz val="22"/>
        <rFont val="Arial"/>
        <family val="2"/>
      </rPr>
      <t xml:space="preserve"> (nécessite groupe électrogène) </t>
    </r>
    <r>
      <rPr>
        <b/>
        <sz val="22"/>
        <rFont val="Arial"/>
        <family val="2"/>
      </rPr>
      <t>230V/50Hz</t>
    </r>
  </si>
  <si>
    <r>
      <t xml:space="preserve">Climatisation réversible flotteurs pour </t>
    </r>
    <r>
      <rPr>
        <b/>
        <sz val="22"/>
        <rFont val="Arial"/>
        <family val="2"/>
      </rPr>
      <t>version 2 cabines</t>
    </r>
    <r>
      <rPr>
        <sz val="22"/>
        <rFont val="Arial"/>
        <family val="2"/>
      </rPr>
      <t xml:space="preserve"> (nécessite groupe électrogène) </t>
    </r>
    <r>
      <rPr>
        <b/>
        <sz val="22"/>
        <rFont val="Arial"/>
        <family val="2"/>
      </rPr>
      <t>120V/60Hz</t>
    </r>
  </si>
  <si>
    <t xml:space="preserve">2 Set of protection for steering console </t>
  </si>
  <si>
    <t>Extra Gasoil tank of 200L (for a total capacity of 400L)</t>
  </si>
  <si>
    <t>Fees  for owners belongings treatment to Tunisia shipyard</t>
  </si>
  <si>
    <t>Coussins de banquette arrière (assise et dossier)</t>
  </si>
  <si>
    <t xml:space="preserve">Aft bench seats (seat and backrest) </t>
  </si>
  <si>
    <t>Coussins de siège barreur (assise et dossier)</t>
  </si>
  <si>
    <t xml:space="preserve">Helmsman seat cushions (seat and backrest) </t>
  </si>
  <si>
    <r>
      <t>Groupe électrogène</t>
    </r>
    <r>
      <rPr>
        <b/>
        <sz val="22"/>
        <color rgb="FF000000"/>
        <rFont val="Arial"/>
        <family val="2"/>
      </rPr>
      <t xml:space="preserve"> 4KW 50Hz</t>
    </r>
    <r>
      <rPr>
        <sz val="22"/>
        <color indexed="8"/>
        <rFont val="Arial"/>
        <family val="2"/>
      </rPr>
      <t xml:space="preserve"> avec cocon d'insonorisation et commande à distance </t>
    </r>
    <r>
      <rPr>
        <b/>
        <sz val="22"/>
        <color rgb="FF000000"/>
        <rFont val="Arial"/>
        <family val="2"/>
      </rPr>
      <t xml:space="preserve">230V </t>
    </r>
  </si>
  <si>
    <t>Annexe 2,80m en hypalon (taille maxi) + moteur HB 5CV + mise sous bossoir</t>
  </si>
  <si>
    <t>Dinghy 2,80m + 5hp outboard engine installed on davit</t>
  </si>
  <si>
    <t>Transport de l'usine du Cap Bon (Tunisie) au port, mise à l'eau, mâtage, avec mouillage 20kg et 70ml de chaine Ø 10, patte d'oie, 6 défenses et 4 amarres + 1 transfert de l'aéroport de Tunis au Cap Bon, mise en main 1 jour (prix net), malette à outils, paramétrage MMSI</t>
  </si>
  <si>
    <t>Trucking from the shipyard to Cap Bon (Tunisia), commissioning, anchor set 20kg and 70 ml Ø10 chain, anchor bridle, 6 fenders and 4 moorings, one transfer from the airport, one day hand over (net price), toolkit, MMSI configuration</t>
  </si>
  <si>
    <t>Convoyage du Cap Bon (Tunisie) au Capo d'Orlando (Sicile - Italie)  (prix net)</t>
  </si>
  <si>
    <t>Skipper delivery from Cap Bon (Tunisia) to Capo of Orlando (Sicily- Italy) (net price)</t>
  </si>
  <si>
    <r>
      <t xml:space="preserve">Generator </t>
    </r>
    <r>
      <rPr>
        <b/>
        <sz val="22"/>
        <color rgb="FF000000"/>
        <rFont val="Arial"/>
        <family val="2"/>
      </rPr>
      <t>4KW 50Hz</t>
    </r>
    <r>
      <rPr>
        <sz val="22"/>
        <color indexed="8"/>
        <rFont val="Arial"/>
        <family val="2"/>
      </rPr>
      <t xml:space="preserve"> with soundshield and remote control</t>
    </r>
    <r>
      <rPr>
        <b/>
        <sz val="22"/>
        <color rgb="FF000000"/>
        <rFont val="Arial"/>
        <family val="2"/>
      </rPr>
      <t xml:space="preserve"> 230V  </t>
    </r>
  </si>
  <si>
    <t>These prices are only indicative. In accordance with our General Terms and Conditions of Sale.</t>
  </si>
  <si>
    <t>Ces prix ne sont donnés qu’à titre indicatif. Conformément à nos Conditions Générales de Vente.</t>
  </si>
  <si>
    <t>4 cabins - 2 heads</t>
  </si>
  <si>
    <t>3 cabins - 2 heads</t>
  </si>
  <si>
    <t>2 cabins - 2 heads</t>
  </si>
  <si>
    <t>Sellerie intérieure et extérieure couleur Heritage Moss</t>
  </si>
  <si>
    <t>Indoor and outdoor upholstery color Heritage Moss</t>
  </si>
  <si>
    <t>Sellerie intérieure et extérieure couleur Hetitage Papyrus</t>
  </si>
  <si>
    <t>Indoor and outdoor upholstery color Hetitage Papyrus</t>
  </si>
  <si>
    <t>Panneaux ouvrant entre  carré / cockpit avant</t>
  </si>
  <si>
    <t>Opening panels between saloon / forward cockpit</t>
  </si>
  <si>
    <t>Réfrigérateur congélateur de 106L &amp; 106L</t>
  </si>
  <si>
    <t>Fridge freezer of 106L + 106L</t>
  </si>
  <si>
    <r>
      <rPr>
        <b/>
        <sz val="22"/>
        <rFont val="Arial"/>
        <family val="2"/>
      </rPr>
      <t>Hulls :</t>
    </r>
    <r>
      <rPr>
        <sz val="22"/>
        <rFont val="Arial"/>
        <family val="2"/>
      </rPr>
      <t xml:space="preserve"> padded headboard, indirect lighting headband, chrome plated polished reading lights, magazines pockets master suites, comfort accessories in the bathroom</t>
    </r>
  </si>
  <si>
    <t>Sellerie intérieure et extérieure couleur Mezzo Celadon</t>
  </si>
  <si>
    <t>Indoor and outdoor upholstery color Mezzo Celadon</t>
  </si>
  <si>
    <t>Devis d'un catamaran BALI CATSMART      Tarif A-2024</t>
  </si>
  <si>
    <t>Quotation for catamaran BALI CATSMART     Tarif A-2024</t>
  </si>
  <si>
    <t>Sellerie intérieure et extérieure couleur Hetitage Scarlet</t>
  </si>
  <si>
    <t>Indoor and outdoor upholstery color Hetitage Scarlet</t>
  </si>
  <si>
    <t>1 Winch électrique Tribord pour drisse de GV, drisses et manœuvres</t>
  </si>
  <si>
    <t>1 Starboard electric winch for mainsail halyard, halyards and manœuvres</t>
  </si>
  <si>
    <t>1 Winch manuel babord pour drisses et manœuvres</t>
  </si>
  <si>
    <t>1 Manual port winch for halyards and manoeuvres</t>
  </si>
  <si>
    <t>1 Starboard electric winch for mainsail halyard, halyards and manoeuvres</t>
  </si>
  <si>
    <t>4 oreillers modulables</t>
  </si>
  <si>
    <t>4 modular pillows</t>
  </si>
  <si>
    <t>Raymarine Electronics including: P70S autopilot and AXIOM 7" GPS plotter on starboard helm, RAY 63 VHF on chart table</t>
  </si>
  <si>
    <t>Electronique Raymarine incluant : pilote auto P70S et GPS traceur AXIOM 7" au poste de pilotage tribord, VHF RAY 63 à la Table à cartes</t>
  </si>
  <si>
    <t>Système de relevage d'annexe</t>
  </si>
  <si>
    <t>Tender lifting system</t>
  </si>
  <si>
    <r>
      <rPr>
        <b/>
        <sz val="22"/>
        <rFont val="Arial"/>
        <family val="2"/>
      </rPr>
      <t>Flotteurs</t>
    </r>
    <r>
      <rPr>
        <sz val="22"/>
        <rFont val="Arial"/>
        <family val="2"/>
      </rPr>
      <t xml:space="preserve"> : têtes de lit capitonnés, éclairage indirect bandeau de lit, liseuses chromées, porte revues dans cabine master, accessoires de confort dans salle d'eau</t>
    </r>
  </si>
  <si>
    <t>Option bout-dehors amovible + sous-barbes</t>
  </si>
  <si>
    <t>GV lattée et Solent renforcés en Dacron avec bande anti-UV + lazy bag BALI CatSmart &amp; lazy jack + écoutes</t>
  </si>
  <si>
    <t>Reinforced Dacron fully-battened Mainsail &amp; Solent with UV protection + Lazy-Bag CatSmart &amp; Lazy-Jacks + sheets</t>
  </si>
  <si>
    <r>
      <t xml:space="preserve">GV lattée à </t>
    </r>
    <r>
      <rPr>
        <sz val="22"/>
        <color rgb="FF000000"/>
        <rFont val="Arial"/>
        <family val="2"/>
      </rPr>
      <t>corne avec accastillage spécifique</t>
    </r>
    <r>
      <rPr>
        <sz val="22"/>
        <color indexed="8"/>
        <rFont val="Arial"/>
        <family val="2"/>
      </rPr>
      <t xml:space="preserve">, solent en Dacron avec bande anti-UV renforcé + lazy bag </t>
    </r>
    <r>
      <rPr>
        <sz val="22"/>
        <color rgb="FF000000"/>
        <rFont val="Arial"/>
        <family val="2"/>
      </rPr>
      <t>BALI</t>
    </r>
    <r>
      <rPr>
        <sz val="22"/>
        <color indexed="8"/>
        <rFont val="Arial"/>
        <family val="2"/>
      </rPr>
      <t xml:space="preserve"> CatSmart &amp; lazy jack + écoutes</t>
    </r>
  </si>
  <si>
    <r>
      <rPr>
        <sz val="22"/>
        <color rgb="FF000000"/>
        <rFont val="Arial"/>
        <family val="2"/>
      </rPr>
      <t xml:space="preserve">Square top </t>
    </r>
    <r>
      <rPr>
        <sz val="22"/>
        <color indexed="8"/>
        <rFont val="Arial"/>
        <family val="2"/>
      </rPr>
      <t>reinforced Dacron fully-battened Mainsail with specific fiiting &amp; Solent with UV protection + Lazy-Bag CatSmart &amp; Lazy-Jacks + sheets</t>
    </r>
  </si>
  <si>
    <t>Spi assymétrique de123 m² + chaussette</t>
  </si>
  <si>
    <t>Winch électrique de manœuvre à bâbord (en remplacement du manuel)</t>
  </si>
  <si>
    <t>Electric winch on portside (replaces manual)</t>
  </si>
  <si>
    <t>Asymetric spinaker (123 m²) + sleeve</t>
  </si>
  <si>
    <t>Removable bowsprit option + bobstays</t>
  </si>
  <si>
    <t>Option bout-dehors fixe + sous-barbes</t>
  </si>
  <si>
    <t>Fixed bowsprit bowsprit option + bobstays</t>
  </si>
  <si>
    <r>
      <t xml:space="preserve">Overlapping Genoa </t>
    </r>
    <r>
      <rPr>
        <b/>
        <sz val="22"/>
        <color rgb="FF000000"/>
        <rFont val="Arial"/>
        <family val="2"/>
      </rPr>
      <t>(to replace the solent)</t>
    </r>
    <r>
      <rPr>
        <sz val="22"/>
        <color indexed="8"/>
        <rFont val="Arial"/>
        <family val="2"/>
      </rPr>
      <t xml:space="preserve"> + sheets on portside and starboard</t>
    </r>
  </si>
  <si>
    <r>
      <t xml:space="preserve">Option Génois à recouvrement </t>
    </r>
    <r>
      <rPr>
        <b/>
        <sz val="22"/>
        <color rgb="FF000000"/>
        <rFont val="Arial"/>
        <family val="2"/>
      </rPr>
      <t>(en remplacement du solent)</t>
    </r>
    <r>
      <rPr>
        <sz val="22"/>
        <color indexed="8"/>
        <rFont val="Arial"/>
        <family val="2"/>
      </rPr>
      <t xml:space="preserve"> + écoutes à bâbord et tribord</t>
    </r>
  </si>
  <si>
    <t>Accastillage de Code 0 (drosse, drisse, emmagasineur tambour, stand-up)</t>
  </si>
  <si>
    <t>Code 0 rigging (furler, halyard, blocks &amp; deck fittings)</t>
  </si>
  <si>
    <t xml:space="preserve">2 moteurs NANNI 30CV au lieu du 21CV </t>
  </si>
  <si>
    <t>2 NANNI engines of 30 hp instead of 21 hp</t>
  </si>
  <si>
    <t xml:space="preserve">BALI Catsmart équipé de 2 moteurs Nanni 21CV </t>
  </si>
  <si>
    <t>BALI Catsmart equipped with 2x21 hp Nanni engines</t>
  </si>
  <si>
    <t xml:space="preserve">Primary 120V electrical system instead of 230V (with water heater, battery charger, outlets, inverter) </t>
  </si>
  <si>
    <t>Réseau principal 120V au lieu de 230V (chauffe-eau, chargeur, prises, convertisseur)</t>
  </si>
  <si>
    <t>1 ventilateur par cabine (4 maximum)</t>
  </si>
  <si>
    <t>1 fan per cabin (4 maximum)</t>
  </si>
  <si>
    <t>Protections solaire des sièges barreur à bâbord et à tribord (compatible avec hampe de pavillon et housse de proction des postes de barres)</t>
  </si>
  <si>
    <t>Sun protection for portside and starbord helm seats (compatible with flagpole and steering console protection)</t>
  </si>
  <si>
    <t>Electronique Raymarine PACK 2 comprenant : Pack Exl + combiné VHF RAY MIC au poste de barre tribord, AIS émetteur récepteur, écran traceur AXIOM 9" aux postes de barre et à la table à cartes</t>
  </si>
  <si>
    <t>Raymarine Electronic Pack 2 including : Pack Excl  +  VHF RAY MIC at starboard steering station, AIS receiver transmitter, full touch screen AXIOM 9"  at both steering stations and on chart table</t>
  </si>
  <si>
    <t>2 Compas aux postes de barre</t>
  </si>
  <si>
    <t>2 x compass at the helm stations</t>
  </si>
  <si>
    <t>Hifi commande Radio Fusion + 4 HP bluetooth (carré,cockpit avant)</t>
  </si>
  <si>
    <t>Hifi command Radio Fusion + 4 HP bluetooth (Salon &amp; Foredeck)</t>
  </si>
  <si>
    <t>Accastillage de spi asymétrique (drisse, stand-up)</t>
  </si>
  <si>
    <r>
      <t xml:space="preserve">Stores occultants dans les cabines et rideaux occultant salle d'eau </t>
    </r>
    <r>
      <rPr>
        <b/>
        <sz val="22"/>
        <color rgb="FF000000"/>
        <rFont val="Arial"/>
        <family val="2"/>
      </rPr>
      <t>version 2 cabines</t>
    </r>
  </si>
  <si>
    <r>
      <t xml:space="preserve">Stores occultants dansles cabines et rideaux occultant salle d'eau </t>
    </r>
    <r>
      <rPr>
        <b/>
        <sz val="22"/>
        <color rgb="FF000000"/>
        <rFont val="Arial"/>
        <family val="2"/>
      </rPr>
      <t>version 3 cabines</t>
    </r>
    <r>
      <rPr>
        <sz val="22"/>
        <color indexed="8"/>
        <rFont val="Arial"/>
        <family val="2"/>
      </rPr>
      <t xml:space="preserve"> </t>
    </r>
  </si>
  <si>
    <r>
      <t xml:space="preserve">Stores occultants dans les cabines et rideaux occultant salle d'eau </t>
    </r>
    <r>
      <rPr>
        <b/>
        <sz val="22"/>
        <color rgb="FF000000"/>
        <rFont val="Arial"/>
        <family val="2"/>
      </rPr>
      <t>version 4 cabines</t>
    </r>
  </si>
  <si>
    <r>
      <t xml:space="preserve">Blackout pleated in cabins and blackout curtains in bathroom </t>
    </r>
    <r>
      <rPr>
        <b/>
        <sz val="22"/>
        <color rgb="FF000000"/>
        <rFont val="Arial"/>
        <family val="2"/>
      </rPr>
      <t>2 cabins version</t>
    </r>
    <r>
      <rPr>
        <sz val="22"/>
        <color indexed="8"/>
        <rFont val="Arial"/>
        <family val="2"/>
      </rPr>
      <t xml:space="preserve"> </t>
    </r>
  </si>
  <si>
    <r>
      <t xml:space="preserve">Blackout pleated in cabins and blackout curtains in bathroom </t>
    </r>
    <r>
      <rPr>
        <b/>
        <sz val="22"/>
        <color rgb="FF000000"/>
        <rFont val="Arial"/>
        <family val="2"/>
      </rPr>
      <t>3 cabins version</t>
    </r>
  </si>
  <si>
    <r>
      <t xml:space="preserve">Blackout pleated in cabins and blackout curtains in bathroom </t>
    </r>
    <r>
      <rPr>
        <b/>
        <sz val="22"/>
        <color rgb="FF000000"/>
        <rFont val="Arial"/>
        <family val="2"/>
      </rPr>
      <t xml:space="preserve">4 cabins version </t>
    </r>
  </si>
  <si>
    <t>Coat hooks in cabins</t>
  </si>
  <si>
    <t>Porte-manteaux / Patères dans les cabines</t>
  </si>
  <si>
    <t xml:space="preserve">Code 0 (53m²) with anti-rotation cable </t>
  </si>
  <si>
    <t>Code 0 de 53 m² avec câble anti-rotation</t>
  </si>
  <si>
    <t>(Lazy bag "Kavas")</t>
  </si>
  <si>
    <t>Commandes électriques sur les 2 postes de barre</t>
  </si>
  <si>
    <t>Electric engine controls on the 2 helm stations</t>
  </si>
  <si>
    <r>
      <rPr>
        <b/>
        <sz val="22"/>
        <rFont val="Arial"/>
        <family val="2"/>
      </rPr>
      <t xml:space="preserve">Carré </t>
    </r>
    <r>
      <rPr>
        <sz val="22"/>
        <rFont val="Arial"/>
        <family val="2"/>
      </rPr>
      <t>: crédence de cuisine en résine de synthèse, liseuse gainée à la table à cartes et abbatant capitoné cuir, dessus de commode capitoné cuir (version propriétaire seulement), table carré avec bar et Alèse bois massif, lampes d'ambiance, bandeaux de sellerie carré capitonnée avec accoudoir, hampe de pavillon et son support</t>
    </r>
  </si>
  <si>
    <r>
      <rPr>
        <b/>
        <sz val="22"/>
        <rFont val="Arial"/>
        <family val="2"/>
      </rPr>
      <t xml:space="preserve">Salon : </t>
    </r>
    <r>
      <rPr>
        <sz val="22"/>
        <rFont val="Arial"/>
        <family val="2"/>
      </rPr>
      <t>Kitchen credenza in synthetic resin</t>
    </r>
    <r>
      <rPr>
        <b/>
        <sz val="22"/>
        <rFont val="Arial"/>
        <family val="2"/>
      </rPr>
      <t xml:space="preserve">, </t>
    </r>
    <r>
      <rPr>
        <sz val="22"/>
        <rFont val="Arial"/>
        <family val="2"/>
      </rPr>
      <t>chart table reading light in leather, leather-upholstery dresser top (owner's version only), salon table with bar and plain wood borders, design standing lights, square upholstery bands with armrests, flagpole and its support</t>
    </r>
  </si>
  <si>
    <r>
      <t xml:space="preserve">Aménagement pointe avant </t>
    </r>
    <r>
      <rPr>
        <b/>
        <sz val="22"/>
        <color rgb="FF000000"/>
        <rFont val="Arial"/>
        <family val="2"/>
      </rPr>
      <t>Babord</t>
    </r>
    <r>
      <rPr>
        <sz val="22"/>
        <color indexed="8"/>
        <rFont val="Arial"/>
        <family val="2"/>
      </rPr>
      <t xml:space="preserve"> (Matelas, hublot, Liseuse, prise USB)</t>
    </r>
  </si>
  <si>
    <r>
      <t xml:space="preserve">Aménagement pointe avant </t>
    </r>
    <r>
      <rPr>
        <b/>
        <sz val="22"/>
        <color rgb="FF000000"/>
        <rFont val="Arial"/>
        <family val="2"/>
      </rPr>
      <t>Tribord</t>
    </r>
    <r>
      <rPr>
        <sz val="22"/>
        <color indexed="8"/>
        <rFont val="Arial"/>
        <family val="2"/>
      </rPr>
      <t xml:space="preserve"> (Matelas, hublot, Liseuse, prise USB)</t>
    </r>
  </si>
  <si>
    <t>Permanent transom protection</t>
  </si>
  <si>
    <t>Siège amovible pour table de carré (préciser le nombre)</t>
  </si>
  <si>
    <t>Seat to be used for saloon/cockpit (specify nbr)</t>
  </si>
  <si>
    <t>Bar intégré dans table de carré avec plateau réversible avec alèse bois massif (Compatible avec table de carré convertible)</t>
  </si>
  <si>
    <t xml:space="preserve">Bar integrated in salon table with reversible tray and plain wood borders (compatible with convertible salon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</si>
</sst>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 &quot;€&quot;;\-#,##0\ &quot;€&quot;;;@"/>
    <numFmt numFmtId="165" formatCode="_-* #,##0.00\ _€_-;\-* #,##0.00\ _€_-;_-* &quot;-&quot;??\ _€_-;_-@_-"/>
    <numFmt numFmtId="166" formatCode="#,##0\ &quot;€&quot;"/>
  </numFmts>
  <fonts count="42" x14ac:knownFonts="1">
    <font>
      <sz val="11"/>
      <color theme="1"/>
      <name val="Calibri"/>
      <family val="2"/>
      <scheme val="minor"/>
    </font>
    <font>
      <sz val="11"/>
      <color theme="1"/>
      <name val="Calibri"/>
      <family val="2"/>
      <scheme val="minor"/>
    </font>
    <font>
      <b/>
      <sz val="28"/>
      <name val="Arial"/>
      <family val="2"/>
    </font>
    <font>
      <b/>
      <sz val="36"/>
      <color indexed="8"/>
      <name val="Arial"/>
      <family val="2"/>
    </font>
    <font>
      <b/>
      <sz val="20"/>
      <color indexed="8"/>
      <name val="Arial"/>
      <family val="2"/>
    </font>
    <font>
      <b/>
      <sz val="20"/>
      <name val="Arial"/>
      <family val="2"/>
    </font>
    <font>
      <sz val="28"/>
      <color theme="1"/>
      <name val="Calibri"/>
      <family val="2"/>
      <scheme val="minor"/>
    </font>
    <font>
      <b/>
      <sz val="22"/>
      <color indexed="8"/>
      <name val="Arial"/>
      <family val="2"/>
    </font>
    <font>
      <b/>
      <sz val="12"/>
      <color indexed="8"/>
      <name val="Arial"/>
      <family val="2"/>
    </font>
    <font>
      <sz val="22"/>
      <color indexed="8"/>
      <name val="Arial"/>
      <family val="2"/>
    </font>
    <font>
      <b/>
      <sz val="22"/>
      <color rgb="FF000000"/>
      <name val="Arial"/>
      <family val="2"/>
    </font>
    <font>
      <sz val="20"/>
      <color indexed="8"/>
      <name val="Arial"/>
      <family val="2"/>
    </font>
    <font>
      <sz val="16"/>
      <color indexed="8"/>
      <name val="Arial"/>
      <family val="2"/>
    </font>
    <font>
      <sz val="20"/>
      <name val="Arial"/>
      <family val="2"/>
    </font>
    <font>
      <sz val="12"/>
      <color indexed="8"/>
      <name val="Arial"/>
      <family val="2"/>
    </font>
    <font>
      <sz val="16"/>
      <color theme="1"/>
      <name val="Arial"/>
      <family val="2"/>
    </font>
    <font>
      <b/>
      <sz val="26"/>
      <color indexed="8"/>
      <name val="Arial"/>
      <family val="2"/>
    </font>
    <font>
      <sz val="22"/>
      <color theme="1"/>
      <name val="Arial"/>
      <family val="2"/>
    </font>
    <font>
      <sz val="11"/>
      <color indexed="8"/>
      <name val="Calibri"/>
      <family val="2"/>
    </font>
    <font>
      <sz val="22"/>
      <name val="Arial"/>
      <family val="2"/>
    </font>
    <font>
      <sz val="20"/>
      <name val="Calibri"/>
      <family val="2"/>
      <scheme val="minor"/>
    </font>
    <font>
      <sz val="16"/>
      <color theme="1"/>
      <name val="Calibri"/>
      <family val="2"/>
      <scheme val="minor"/>
    </font>
    <font>
      <b/>
      <sz val="22"/>
      <color theme="4"/>
      <name val="Arial"/>
      <family val="2"/>
    </font>
    <font>
      <b/>
      <sz val="11"/>
      <color rgb="FFFF0000"/>
      <name val="Calibri"/>
      <family val="2"/>
      <scheme val="minor"/>
    </font>
    <font>
      <b/>
      <sz val="20"/>
      <color rgb="FFFF0000"/>
      <name val="Arial"/>
      <family val="2"/>
    </font>
    <font>
      <b/>
      <sz val="26"/>
      <name val="Arial"/>
      <family val="2"/>
    </font>
    <font>
      <b/>
      <sz val="18"/>
      <name val="Arial"/>
      <family val="2"/>
    </font>
    <font>
      <b/>
      <sz val="36"/>
      <name val="Arial"/>
      <family val="2"/>
    </font>
    <font>
      <b/>
      <sz val="24"/>
      <name val="Arial"/>
      <family val="2"/>
    </font>
    <font>
      <sz val="20"/>
      <color theme="1"/>
      <name val="Calibri"/>
      <family val="2"/>
      <scheme val="minor"/>
    </font>
    <font>
      <b/>
      <sz val="18"/>
      <color rgb="FFFF0000"/>
      <name val="Arial"/>
      <family val="2"/>
    </font>
    <font>
      <b/>
      <sz val="22"/>
      <color rgb="FFFF0000"/>
      <name val="Arial"/>
      <family val="2"/>
    </font>
    <font>
      <b/>
      <sz val="16"/>
      <color indexed="8"/>
      <name val="Arial"/>
      <family val="2"/>
    </font>
    <font>
      <b/>
      <sz val="14"/>
      <name val="Arial"/>
      <family val="2"/>
    </font>
    <font>
      <sz val="18"/>
      <color theme="1"/>
      <name val="Calibri"/>
      <family val="2"/>
      <scheme val="minor"/>
    </font>
    <font>
      <sz val="8"/>
      <name val="Calibri"/>
      <family val="2"/>
      <scheme val="minor"/>
    </font>
    <font>
      <sz val="18"/>
      <color rgb="FFFF0000"/>
      <name val="Arial"/>
      <family val="2"/>
    </font>
    <font>
      <b/>
      <sz val="18"/>
      <color rgb="FFFF0000"/>
      <name val="Calibri"/>
      <family val="2"/>
    </font>
    <font>
      <sz val="18"/>
      <color rgb="FFFF0000"/>
      <name val="Calibri"/>
      <family val="2"/>
      <scheme val="minor"/>
    </font>
    <font>
      <b/>
      <i/>
      <sz val="20"/>
      <color indexed="8"/>
      <name val="Arial"/>
      <family val="2"/>
    </font>
    <font>
      <b/>
      <sz val="22"/>
      <name val="Arial"/>
      <family val="2"/>
    </font>
    <font>
      <sz val="22"/>
      <color rgb="FF000000"/>
      <name val="Arial"/>
      <family val="2"/>
    </font>
  </fonts>
  <fills count="3">
    <fill>
      <patternFill patternType="none"/>
    </fill>
    <fill>
      <patternFill patternType="gray125"/>
    </fill>
    <fill>
      <patternFill patternType="solid">
        <fgColor rgb="FF9966FF"/>
        <bgColor indexed="64"/>
      </patternFill>
    </fill>
  </fills>
  <borders count="4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style="medium">
        <color auto="1"/>
      </bottom>
      <diagonal/>
    </border>
    <border>
      <left/>
      <right/>
      <top style="medium">
        <color indexed="64"/>
      </top>
      <bottom style="medium">
        <color auto="1"/>
      </bottom>
      <diagonal/>
    </border>
    <border>
      <left/>
      <right style="medium">
        <color auto="1"/>
      </right>
      <top style="thin">
        <color auto="1"/>
      </top>
      <bottom style="medium">
        <color auto="1"/>
      </bottom>
      <diagonal/>
    </border>
  </borders>
  <cellStyleXfs count="3">
    <xf numFmtId="0" fontId="0" fillId="0" borderId="0"/>
    <xf numFmtId="9" fontId="1" fillId="0" borderId="0" applyFont="0" applyFill="0" applyBorder="0" applyAlignment="0" applyProtection="0"/>
    <xf numFmtId="165" fontId="18" fillId="0" borderId="0" applyFont="0" applyFill="0" applyBorder="0" applyAlignment="0" applyProtection="0"/>
  </cellStyleXfs>
  <cellXfs count="134">
    <xf numFmtId="0" fontId="0" fillId="0" borderId="0" xfId="0"/>
    <xf numFmtId="0" fontId="4" fillId="0" borderId="0" xfId="0" applyFont="1" applyAlignment="1">
      <alignment vertical="center"/>
    </xf>
    <xf numFmtId="0" fontId="19" fillId="0" borderId="0" xfId="0" applyFont="1" applyAlignment="1">
      <alignment vertical="center" wrapText="1"/>
    </xf>
    <xf numFmtId="164" fontId="5" fillId="0" borderId="0" xfId="0" applyNumberFormat="1" applyFont="1" applyAlignment="1">
      <alignment horizontal="center" vertical="center"/>
    </xf>
    <xf numFmtId="0" fontId="7" fillId="0" borderId="0" xfId="0" applyFont="1" applyAlignment="1">
      <alignment horizontal="right" vertical="center"/>
    </xf>
    <xf numFmtId="0" fontId="14"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vertical="center"/>
    </xf>
    <xf numFmtId="0" fontId="24" fillId="0" borderId="0" xfId="0" applyFont="1" applyAlignment="1">
      <alignment vertical="center"/>
    </xf>
    <xf numFmtId="0" fontId="13" fillId="0" borderId="0" xfId="0" applyFont="1" applyAlignment="1">
      <alignment horizontal="center"/>
    </xf>
    <xf numFmtId="0" fontId="9" fillId="0" borderId="0" xfId="0" applyFont="1" applyAlignment="1">
      <alignment vertical="center" wrapText="1"/>
    </xf>
    <xf numFmtId="0" fontId="9" fillId="0" borderId="0" xfId="0" applyFont="1" applyAlignment="1">
      <alignment vertical="center"/>
    </xf>
    <xf numFmtId="0" fontId="19" fillId="0" borderId="0" xfId="0" applyFont="1" applyAlignment="1">
      <alignment vertical="center"/>
    </xf>
    <xf numFmtId="0" fontId="17" fillId="0" borderId="0" xfId="0" applyFont="1" applyAlignment="1">
      <alignment vertical="center" wrapText="1"/>
    </xf>
    <xf numFmtId="0" fontId="23" fillId="0" borderId="0" xfId="0" applyFont="1"/>
    <xf numFmtId="0" fontId="20" fillId="0" borderId="0" xfId="0" applyFont="1"/>
    <xf numFmtId="0" fontId="11" fillId="0" borderId="0" xfId="0" applyFont="1" applyAlignment="1">
      <alignment vertical="center"/>
    </xf>
    <xf numFmtId="0" fontId="0" fillId="0" borderId="0" xfId="0" applyProtection="1">
      <protection locked="0"/>
    </xf>
    <xf numFmtId="0" fontId="29" fillId="0" borderId="0" xfId="0" applyFont="1" applyAlignment="1">
      <alignment vertical="center"/>
    </xf>
    <xf numFmtId="0" fontId="17" fillId="0" borderId="0" xfId="0" applyFont="1" applyAlignment="1" applyProtection="1">
      <alignment vertical="center" wrapText="1"/>
      <protection locked="0"/>
    </xf>
    <xf numFmtId="0" fontId="30" fillId="0" borderId="0" xfId="0" applyFont="1"/>
    <xf numFmtId="0" fontId="30" fillId="0" borderId="0" xfId="0" applyFont="1" applyAlignment="1" applyProtection="1">
      <alignment horizontal="center" vertical="center"/>
      <protection locked="0"/>
    </xf>
    <xf numFmtId="0" fontId="30" fillId="0" borderId="0" xfId="0" applyFont="1" applyProtection="1">
      <protection locked="0"/>
    </xf>
    <xf numFmtId="0" fontId="36" fillId="0" borderId="0" xfId="0" applyFont="1"/>
    <xf numFmtId="0" fontId="38" fillId="0" borderId="0" xfId="0" applyFont="1"/>
    <xf numFmtId="0" fontId="15" fillId="0" borderId="0" xfId="0" applyFont="1" applyAlignment="1">
      <alignment vertical="center"/>
    </xf>
    <xf numFmtId="0" fontId="23" fillId="0" borderId="0" xfId="0" applyFont="1" applyAlignment="1">
      <alignment vertical="center"/>
    </xf>
    <xf numFmtId="6" fontId="5" fillId="0" borderId="0" xfId="0" applyNumberFormat="1" applyFont="1" applyAlignment="1">
      <alignment horizontal="center" vertical="center"/>
    </xf>
    <xf numFmtId="6" fontId="33" fillId="0" borderId="0" xfId="0" applyNumberFormat="1" applyFont="1" applyAlignment="1">
      <alignment horizontal="center" vertical="center"/>
    </xf>
    <xf numFmtId="0" fontId="6" fillId="0" borderId="0" xfId="0" applyFont="1"/>
    <xf numFmtId="0" fontId="30" fillId="0" borderId="1" xfId="0" applyFont="1" applyBorder="1"/>
    <xf numFmtId="0" fontId="9" fillId="0" borderId="7" xfId="0" applyFont="1" applyBorder="1" applyAlignment="1">
      <alignment vertical="center"/>
    </xf>
    <xf numFmtId="164" fontId="5" fillId="0" borderId="6" xfId="0" applyNumberFormat="1" applyFont="1" applyBorder="1" applyAlignment="1">
      <alignment horizontal="center" vertical="center"/>
    </xf>
    <xf numFmtId="164" fontId="5" fillId="0" borderId="8" xfId="0" applyNumberFormat="1" applyFont="1" applyBorder="1" applyAlignment="1">
      <alignment horizontal="center" vertical="center"/>
    </xf>
    <xf numFmtId="0" fontId="30" fillId="0" borderId="9" xfId="0" applyFont="1" applyBorder="1" applyAlignment="1" applyProtection="1">
      <alignment horizontal="center" vertical="center"/>
      <protection locked="0"/>
    </xf>
    <xf numFmtId="0" fontId="30" fillId="0" borderId="4" xfId="0" applyFont="1" applyBorder="1" applyAlignment="1">
      <alignment vertical="center"/>
    </xf>
    <xf numFmtId="0" fontId="30" fillId="0" borderId="4" xfId="0" applyFont="1" applyBorder="1" applyAlignment="1" applyProtection="1">
      <alignment vertical="center"/>
      <protection locked="0"/>
    </xf>
    <xf numFmtId="0" fontId="22" fillId="0" borderId="10" xfId="0" applyFont="1" applyBorder="1" applyAlignment="1">
      <alignment vertical="center"/>
    </xf>
    <xf numFmtId="164" fontId="5" fillId="0" borderId="10" xfId="0" applyNumberFormat="1" applyFont="1" applyBorder="1" applyAlignment="1">
      <alignment horizontal="center" vertical="center"/>
    </xf>
    <xf numFmtId="0" fontId="25" fillId="0" borderId="10" xfId="0" applyFont="1" applyBorder="1" applyAlignment="1">
      <alignment vertical="center"/>
    </xf>
    <xf numFmtId="0" fontId="30" fillId="0" borderId="12" xfId="0" applyFont="1" applyBorder="1" applyProtection="1">
      <protection locked="0"/>
    </xf>
    <xf numFmtId="0" fontId="19" fillId="0" borderId="13" xfId="0" applyFont="1" applyBorder="1" applyAlignment="1">
      <alignment vertical="center" wrapText="1"/>
    </xf>
    <xf numFmtId="6" fontId="5" fillId="0" borderId="13" xfId="0" applyNumberFormat="1" applyFont="1" applyBorder="1" applyAlignment="1">
      <alignment horizontal="center" vertical="center"/>
    </xf>
    <xf numFmtId="164" fontId="5" fillId="0" borderId="14" xfId="0" applyNumberFormat="1" applyFont="1" applyBorder="1" applyAlignment="1">
      <alignment horizontal="center" vertical="center"/>
    </xf>
    <xf numFmtId="0" fontId="30" fillId="0" borderId="15" xfId="0" applyFont="1" applyBorder="1" applyProtection="1">
      <protection locked="0"/>
    </xf>
    <xf numFmtId="0" fontId="19" fillId="0" borderId="16" xfId="0" applyFont="1" applyBorder="1" applyAlignment="1">
      <alignment vertical="center" wrapText="1"/>
    </xf>
    <xf numFmtId="6" fontId="5" fillId="0" borderId="16"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30" fillId="0" borderId="21" xfId="0" applyFont="1" applyBorder="1" applyAlignment="1" applyProtection="1">
      <alignment horizontal="center" vertical="center"/>
      <protection locked="0"/>
    </xf>
    <xf numFmtId="0" fontId="9" fillId="0" borderId="22" xfId="0" applyFont="1" applyBorder="1" applyAlignment="1">
      <alignment vertical="center" wrapText="1"/>
    </xf>
    <xf numFmtId="164" fontId="5" fillId="0" borderId="22" xfId="0" applyNumberFormat="1" applyFont="1" applyBorder="1" applyAlignment="1">
      <alignment horizontal="center" vertical="center"/>
    </xf>
    <xf numFmtId="164" fontId="5" fillId="0" borderId="23" xfId="0" applyNumberFormat="1" applyFont="1" applyBorder="1" applyAlignment="1">
      <alignment horizontal="center" vertical="center"/>
    </xf>
    <xf numFmtId="0" fontId="30" fillId="0" borderId="24" xfId="0" applyFont="1" applyBorder="1" applyAlignment="1" applyProtection="1">
      <alignment horizontal="center" vertical="center"/>
      <protection locked="0"/>
    </xf>
    <xf numFmtId="0" fontId="9" fillId="0" borderId="25" xfId="0" applyFont="1" applyBorder="1" applyAlignment="1">
      <alignment vertical="center" wrapText="1"/>
    </xf>
    <xf numFmtId="6" fontId="5" fillId="0" borderId="22" xfId="0" applyNumberFormat="1" applyFont="1" applyBorder="1" applyAlignment="1">
      <alignment horizontal="center" vertical="center"/>
    </xf>
    <xf numFmtId="0" fontId="19" fillId="0" borderId="22" xfId="0" applyFont="1" applyBorder="1" applyAlignment="1">
      <alignment vertical="center" wrapText="1"/>
    </xf>
    <xf numFmtId="164" fontId="5" fillId="0" borderId="25" xfId="0" applyNumberFormat="1" applyFont="1" applyBorder="1" applyAlignment="1">
      <alignment horizontal="center" vertical="center"/>
    </xf>
    <xf numFmtId="0" fontId="19" fillId="0" borderId="25" xfId="0" applyFont="1" applyBorder="1" applyAlignment="1">
      <alignment vertical="center" wrapText="1"/>
    </xf>
    <xf numFmtId="0" fontId="30" fillId="0" borderId="21" xfId="0" applyFont="1" applyBorder="1"/>
    <xf numFmtId="0" fontId="12" fillId="0" borderId="22" xfId="0" applyFont="1" applyBorder="1" applyAlignment="1">
      <alignment vertical="center"/>
    </xf>
    <xf numFmtId="0" fontId="11" fillId="0" borderId="22" xfId="0" applyFont="1" applyBorder="1" applyAlignment="1">
      <alignment vertical="center"/>
    </xf>
    <xf numFmtId="0" fontId="5" fillId="0" borderId="23" xfId="0" applyFont="1" applyBorder="1" applyAlignment="1">
      <alignment horizontal="center" vertical="center"/>
    </xf>
    <xf numFmtId="0" fontId="7" fillId="0" borderId="22" xfId="0" applyFont="1" applyBorder="1" applyAlignment="1">
      <alignment vertical="center"/>
    </xf>
    <xf numFmtId="0" fontId="4" fillId="0" borderId="22" xfId="0" applyFont="1" applyBorder="1" applyAlignment="1">
      <alignment vertical="center"/>
    </xf>
    <xf numFmtId="0" fontId="31" fillId="0" borderId="22" xfId="0" applyFont="1" applyBorder="1" applyAlignment="1">
      <alignment horizontal="right" vertical="center"/>
    </xf>
    <xf numFmtId="9" fontId="24" fillId="0" borderId="22" xfId="1" applyFont="1" applyFill="1" applyBorder="1" applyAlignment="1" applyProtection="1">
      <alignment horizontal="center" vertical="center"/>
    </xf>
    <xf numFmtId="0" fontId="24" fillId="0" borderId="22" xfId="0" applyFont="1" applyBorder="1" applyAlignment="1">
      <alignment horizontal="right" vertical="center"/>
    </xf>
    <xf numFmtId="164" fontId="24" fillId="0" borderId="23" xfId="0" applyNumberFormat="1" applyFont="1" applyBorder="1" applyAlignment="1">
      <alignment horizontal="center" vertical="center"/>
    </xf>
    <xf numFmtId="0" fontId="32" fillId="0" borderId="22" xfId="0" applyFont="1" applyBorder="1" applyAlignment="1">
      <alignment horizontal="right" vertical="center"/>
    </xf>
    <xf numFmtId="0" fontId="4" fillId="0" borderId="22" xfId="0" applyFont="1" applyBorder="1" applyAlignment="1">
      <alignment horizontal="right" vertical="center"/>
    </xf>
    <xf numFmtId="164" fontId="5" fillId="0" borderId="23" xfId="0" applyNumberFormat="1" applyFont="1" applyBorder="1" applyAlignment="1">
      <alignment horizontal="center"/>
    </xf>
    <xf numFmtId="0" fontId="7" fillId="0" borderId="22" xfId="0" applyFont="1" applyBorder="1" applyAlignment="1">
      <alignment horizontal="right" vertical="center"/>
    </xf>
    <xf numFmtId="0" fontId="37" fillId="0" borderId="21" xfId="0" applyFont="1" applyBorder="1"/>
    <xf numFmtId="0" fontId="30" fillId="0" borderId="24" xfId="0" applyFont="1" applyBorder="1" applyProtection="1">
      <protection locked="0"/>
    </xf>
    <xf numFmtId="0" fontId="34" fillId="0" borderId="25" xfId="0" applyFont="1" applyBorder="1" applyAlignment="1">
      <alignment vertical="center" wrapText="1"/>
    </xf>
    <xf numFmtId="0" fontId="21" fillId="0" borderId="25" xfId="0" applyFont="1" applyBorder="1" applyAlignment="1">
      <alignment vertical="center" wrapText="1"/>
    </xf>
    <xf numFmtId="0" fontId="29" fillId="0" borderId="25" xfId="0" applyFont="1" applyBorder="1" applyAlignment="1">
      <alignment vertical="center" wrapText="1"/>
    </xf>
    <xf numFmtId="0" fontId="5" fillId="0" borderId="26" xfId="0" applyFont="1" applyBorder="1" applyAlignment="1" applyProtection="1">
      <alignment horizontal="center"/>
      <protection locked="0"/>
    </xf>
    <xf numFmtId="0" fontId="39" fillId="0" borderId="2" xfId="0" applyFont="1" applyBorder="1" applyAlignment="1">
      <alignment horizontal="center" vertical="center"/>
    </xf>
    <xf numFmtId="0" fontId="10" fillId="0" borderId="7" xfId="0" applyFont="1" applyBorder="1" applyAlignment="1">
      <alignment vertical="center"/>
    </xf>
    <xf numFmtId="0" fontId="30" fillId="0" borderId="28" xfId="0" applyFont="1" applyBorder="1" applyAlignment="1" applyProtection="1">
      <alignment horizontal="center" vertical="center"/>
      <protection locked="0"/>
    </xf>
    <xf numFmtId="0" fontId="9" fillId="0" borderId="16" xfId="0" applyFont="1" applyBorder="1" applyAlignment="1">
      <alignment vertical="center"/>
    </xf>
    <xf numFmtId="0" fontId="10" fillId="0" borderId="16" xfId="0" applyFont="1" applyBorder="1" applyAlignment="1">
      <alignment vertical="center"/>
    </xf>
    <xf numFmtId="164" fontId="5" fillId="0" borderId="15"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30" fillId="0" borderId="30" xfId="0" applyFont="1" applyBorder="1"/>
    <xf numFmtId="0" fontId="39" fillId="0" borderId="31" xfId="0" applyFont="1" applyBorder="1" applyAlignment="1">
      <alignment horizontal="center" vertical="center"/>
    </xf>
    <xf numFmtId="0" fontId="8" fillId="0" borderId="31" xfId="0" applyFont="1" applyBorder="1" applyAlignment="1">
      <alignment horizontal="right" vertical="center"/>
    </xf>
    <xf numFmtId="0" fontId="30" fillId="0" borderId="4" xfId="0" applyFont="1" applyBorder="1" applyAlignment="1" applyProtection="1">
      <alignment horizontal="center" vertical="center"/>
      <protection locked="0"/>
    </xf>
    <xf numFmtId="0" fontId="9" fillId="0" borderId="33" xfId="0" applyFont="1" applyBorder="1" applyAlignment="1">
      <alignment vertical="center" wrapText="1"/>
    </xf>
    <xf numFmtId="0" fontId="30" fillId="2" borderId="0" xfId="0" applyFont="1" applyFill="1"/>
    <xf numFmtId="0" fontId="27"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horizontal="center"/>
    </xf>
    <xf numFmtId="0" fontId="4" fillId="2" borderId="0" xfId="0" applyFont="1" applyFill="1" applyAlignment="1">
      <alignment horizontal="right" vertical="center"/>
    </xf>
    <xf numFmtId="0" fontId="26" fillId="2" borderId="30" xfId="0" applyFont="1" applyFill="1" applyBorder="1" applyAlignment="1">
      <alignment horizontal="center" vertical="center"/>
    </xf>
    <xf numFmtId="0" fontId="26" fillId="2" borderId="32" xfId="0" applyFont="1" applyFill="1" applyBorder="1" applyAlignment="1">
      <alignment horizontal="center" vertical="center"/>
    </xf>
    <xf numFmtId="0" fontId="30" fillId="2" borderId="1" xfId="0" applyFont="1" applyFill="1" applyBorder="1"/>
    <xf numFmtId="0" fontId="16" fillId="2" borderId="2" xfId="0" applyFont="1" applyFill="1" applyBorder="1" applyAlignment="1">
      <alignment horizontal="left" vertical="center"/>
    </xf>
    <xf numFmtId="0" fontId="30" fillId="2" borderId="11" xfId="0" applyFont="1" applyFill="1" applyBorder="1" applyProtection="1">
      <protection locked="0"/>
    </xf>
    <xf numFmtId="0" fontId="25" fillId="2" borderId="18" xfId="0" applyFont="1" applyFill="1" applyBorder="1" applyAlignment="1">
      <alignment vertical="center"/>
    </xf>
    <xf numFmtId="0" fontId="25" fillId="2" borderId="20" xfId="0" applyFont="1" applyFill="1" applyBorder="1" applyAlignment="1">
      <alignment vertical="center"/>
    </xf>
    <xf numFmtId="6" fontId="5" fillId="2" borderId="20" xfId="0" applyNumberFormat="1" applyFont="1" applyFill="1" applyBorder="1" applyAlignment="1">
      <alignment horizontal="center" vertical="center"/>
    </xf>
    <xf numFmtId="164" fontId="5" fillId="2" borderId="19" xfId="0" applyNumberFormat="1" applyFont="1" applyFill="1" applyBorder="1" applyAlignment="1">
      <alignment horizontal="center" vertical="center"/>
    </xf>
    <xf numFmtId="0" fontId="30" fillId="2" borderId="27" xfId="0" applyFont="1" applyFill="1" applyBorder="1" applyAlignment="1">
      <alignment horizontal="center" vertical="center" wrapText="1"/>
    </xf>
    <xf numFmtId="0" fontId="28" fillId="2" borderId="20" xfId="0" applyFont="1" applyFill="1" applyBorder="1" applyAlignment="1">
      <alignment vertical="center" wrapText="1"/>
    </xf>
    <xf numFmtId="0" fontId="5" fillId="2" borderId="20" xfId="0" applyFont="1" applyFill="1" applyBorder="1" applyAlignment="1">
      <alignment vertical="center" wrapText="1"/>
    </xf>
    <xf numFmtId="0" fontId="5" fillId="2" borderId="19" xfId="0" applyFont="1" applyFill="1" applyBorder="1" applyAlignment="1">
      <alignment vertical="center" wrapText="1"/>
    </xf>
    <xf numFmtId="0" fontId="9" fillId="0" borderId="31" xfId="0" applyFont="1" applyBorder="1" applyAlignment="1">
      <alignment vertical="center" wrapText="1"/>
    </xf>
    <xf numFmtId="0" fontId="9" fillId="0" borderId="34" xfId="0" applyFont="1" applyBorder="1" applyAlignment="1">
      <alignment vertical="center" wrapText="1"/>
    </xf>
    <xf numFmtId="0" fontId="30" fillId="0" borderId="35" xfId="0" applyFont="1" applyBorder="1" applyAlignment="1" applyProtection="1">
      <alignment horizontal="center" vertical="center"/>
      <protection locked="0"/>
    </xf>
    <xf numFmtId="0" fontId="30" fillId="0" borderId="36" xfId="0" applyFont="1" applyBorder="1" applyAlignment="1" applyProtection="1">
      <alignment horizontal="center" vertical="center"/>
      <protection locked="0"/>
    </xf>
    <xf numFmtId="0" fontId="30" fillId="0" borderId="22" xfId="0" applyFont="1" applyBorder="1" applyAlignment="1" applyProtection="1">
      <alignment horizontal="center" vertical="center"/>
      <protection locked="0"/>
    </xf>
    <xf numFmtId="164" fontId="5" fillId="0" borderId="5" xfId="0" applyNumberFormat="1" applyFont="1" applyBorder="1" applyAlignment="1">
      <alignment horizontal="center" vertical="center"/>
    </xf>
    <xf numFmtId="164" fontId="5" fillId="0" borderId="35" xfId="0" applyNumberFormat="1" applyFont="1" applyBorder="1" applyAlignment="1">
      <alignment horizontal="center" vertical="center"/>
    </xf>
    <xf numFmtId="0" fontId="19" fillId="0" borderId="33" xfId="0" applyFont="1" applyBorder="1" applyAlignment="1">
      <alignment vertical="center" wrapText="1"/>
    </xf>
    <xf numFmtId="0" fontId="19" fillId="0" borderId="37" xfId="0" applyFont="1" applyBorder="1" applyAlignment="1">
      <alignment vertical="center" wrapText="1"/>
    </xf>
    <xf numFmtId="0" fontId="5" fillId="2" borderId="2" xfId="0" applyFont="1" applyFill="1" applyBorder="1" applyAlignment="1">
      <alignment vertical="center" wrapText="1"/>
    </xf>
    <xf numFmtId="164" fontId="5" fillId="0" borderId="32" xfId="0" applyNumberFormat="1" applyFont="1" applyBorder="1" applyAlignment="1">
      <alignment horizontal="center" vertical="center"/>
    </xf>
    <xf numFmtId="164" fontId="5" fillId="0" borderId="38" xfId="0" applyNumberFormat="1" applyFont="1" applyBorder="1" applyAlignment="1">
      <alignment horizontal="center" vertical="center"/>
    </xf>
    <xf numFmtId="164" fontId="5" fillId="0" borderId="39" xfId="0" applyNumberFormat="1" applyFont="1" applyBorder="1" applyAlignment="1">
      <alignment horizontal="center" vertical="center"/>
    </xf>
    <xf numFmtId="0" fontId="15" fillId="0" borderId="0" xfId="0" applyFont="1"/>
    <xf numFmtId="166" fontId="13" fillId="0" borderId="0" xfId="2" applyNumberFormat="1" applyFont="1" applyBorder="1" applyAlignment="1">
      <alignment horizontal="center" vertical="center"/>
    </xf>
    <xf numFmtId="166" fontId="13" fillId="0" borderId="5" xfId="2" applyNumberFormat="1" applyFont="1" applyBorder="1" applyAlignment="1">
      <alignment horizontal="center" vertical="center"/>
    </xf>
    <xf numFmtId="0" fontId="4" fillId="2" borderId="0" xfId="0" applyFont="1" applyFill="1" applyAlignment="1" applyProtection="1">
      <alignment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66" fontId="13" fillId="0" borderId="0" xfId="2" applyNumberFormat="1" applyFont="1" applyFill="1" applyBorder="1" applyAlignment="1">
      <alignment horizontal="center" vertical="center"/>
    </xf>
    <xf numFmtId="166" fontId="13" fillId="0" borderId="5" xfId="2"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cellXfs>
  <cellStyles count="3">
    <cellStyle name="Milliers 2" xfId="2" xr:uid="{45B43DB8-4C4B-4E8F-A98C-4B7480532CFD}"/>
    <cellStyle name="Normal" xfId="0" builtinId="0"/>
    <cellStyle name="Pourcentage" xfId="1" builtinId="5"/>
  </cellStyles>
  <dxfs count="0"/>
  <tableStyles count="0" defaultTableStyle="TableStyleMedium2" defaultPivotStyle="PivotStyleLight16"/>
  <colors>
    <mruColors>
      <color rgb="FF9966FF"/>
      <color rgb="FFD15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4BF02559-6A5C-4051-9411-34D62983682B"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282589</xdr:colOff>
      <xdr:row>1</xdr:row>
      <xdr:rowOff>206375</xdr:rowOff>
    </xdr:from>
    <xdr:to>
      <xdr:col>1</xdr:col>
      <xdr:colOff>3521075</xdr:colOff>
      <xdr:row>7</xdr:row>
      <xdr:rowOff>57149</xdr:rowOff>
    </xdr:to>
    <xdr:pic>
      <xdr:nvPicPr>
        <xdr:cNvPr id="3" name="A37D19FB-14B4-434E-8327-86DD98268694">
          <a:extLst>
            <a:ext uri="{FF2B5EF4-FFF2-40B4-BE49-F238E27FC236}">
              <a16:creationId xmlns:a16="http://schemas.microsoft.com/office/drawing/2014/main" id="{7F20EACF-6D0A-4726-93B9-3B0669711B2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11214" y="841375"/>
          <a:ext cx="3238486" cy="194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020EA-0436-450D-B698-2D4E7C12C255}">
  <sheetPr>
    <pageSetUpPr fitToPage="1"/>
  </sheetPr>
  <dimension ref="A1:E162"/>
  <sheetViews>
    <sheetView tabSelected="1" zoomScale="40" zoomScaleNormal="40" zoomScaleSheetLayoutView="40" workbookViewId="0">
      <pane ySplit="1" topLeftCell="A133" activePane="bottomLeft" state="frozen"/>
      <selection pane="bottomLeft" activeCell="D129" sqref="D129"/>
    </sheetView>
  </sheetViews>
  <sheetFormatPr baseColWidth="10" defaultColWidth="11.42578125" defaultRowHeight="49.5" customHeight="1" outlineLevelRow="1" x14ac:dyDescent="0.4"/>
  <cols>
    <col min="1" max="1" width="6.140625" style="26" customWidth="1"/>
    <col min="2" max="2" width="219.5703125" style="9" hidden="1" customWidth="1"/>
    <col min="3" max="3" width="245.5703125" style="9" customWidth="1"/>
    <col min="4" max="4" width="22.85546875" style="20" customWidth="1"/>
    <col min="5" max="5" width="39.42578125" style="17" customWidth="1"/>
  </cols>
  <sheetData>
    <row r="1" spans="1:5" s="31" customFormat="1" ht="39.75" customHeight="1" x14ac:dyDescent="0.55000000000000004">
      <c r="A1" s="92"/>
      <c r="B1" s="93" t="s">
        <v>218</v>
      </c>
      <c r="C1" s="94" t="s">
        <v>219</v>
      </c>
      <c r="D1" s="95"/>
      <c r="E1" s="96"/>
    </row>
    <row r="2" spans="1:5" ht="27.75" customHeight="1" x14ac:dyDescent="0.35">
      <c r="A2" s="92"/>
      <c r="B2" s="97" t="s">
        <v>0</v>
      </c>
      <c r="C2" s="97" t="s">
        <v>0</v>
      </c>
      <c r="D2" s="127"/>
      <c r="E2" s="127"/>
    </row>
    <row r="3" spans="1:5" ht="27.75" customHeight="1" x14ac:dyDescent="0.35">
      <c r="A3" s="92"/>
      <c r="B3" s="97" t="s">
        <v>1</v>
      </c>
      <c r="C3" s="97" t="s">
        <v>139</v>
      </c>
      <c r="D3" s="127"/>
      <c r="E3" s="127"/>
    </row>
    <row r="4" spans="1:5" ht="27.75" customHeight="1" x14ac:dyDescent="0.35">
      <c r="A4" s="92"/>
      <c r="B4" s="97" t="s">
        <v>2</v>
      </c>
      <c r="C4" s="97" t="s">
        <v>140</v>
      </c>
      <c r="D4" s="127"/>
      <c r="E4" s="127"/>
    </row>
    <row r="5" spans="1:5" ht="27.75" customHeight="1" x14ac:dyDescent="0.35">
      <c r="A5" s="92"/>
      <c r="B5" s="97" t="s">
        <v>3</v>
      </c>
      <c r="C5" s="97" t="s">
        <v>4</v>
      </c>
      <c r="D5" s="127"/>
      <c r="E5" s="127"/>
    </row>
    <row r="6" spans="1:5" ht="27.75" customHeight="1" x14ac:dyDescent="0.35">
      <c r="A6" s="92"/>
      <c r="B6" s="97" t="s">
        <v>142</v>
      </c>
      <c r="C6" s="97" t="s">
        <v>5</v>
      </c>
      <c r="D6" s="127"/>
      <c r="E6" s="127"/>
    </row>
    <row r="7" spans="1:5" ht="27.75" customHeight="1" x14ac:dyDescent="0.35">
      <c r="A7" s="92"/>
      <c r="B7" s="97" t="s">
        <v>110</v>
      </c>
      <c r="C7" s="97" t="s">
        <v>111</v>
      </c>
      <c r="D7" s="127"/>
      <c r="E7" s="127"/>
    </row>
    <row r="8" spans="1:5" ht="27.75" customHeight="1" x14ac:dyDescent="0.35">
      <c r="A8" s="92"/>
      <c r="B8" s="97" t="s">
        <v>6</v>
      </c>
      <c r="C8" s="97" t="s">
        <v>141</v>
      </c>
      <c r="D8" s="127"/>
      <c r="E8" s="127"/>
    </row>
    <row r="9" spans="1:5" ht="39.75" customHeight="1" thickBot="1" x14ac:dyDescent="0.4">
      <c r="A9" s="22"/>
      <c r="B9" s="4"/>
      <c r="C9" s="4"/>
      <c r="D9" s="1"/>
      <c r="E9" s="1"/>
    </row>
    <row r="10" spans="1:5" ht="45.75" customHeight="1" x14ac:dyDescent="0.35">
      <c r="A10" s="32"/>
      <c r="B10" s="80" t="s">
        <v>252</v>
      </c>
      <c r="C10" s="80" t="s">
        <v>253</v>
      </c>
      <c r="D10" s="132" t="s">
        <v>154</v>
      </c>
      <c r="E10" s="133"/>
    </row>
    <row r="11" spans="1:5" ht="49.5" customHeight="1" thickBot="1" x14ac:dyDescent="0.4">
      <c r="A11" s="87"/>
      <c r="B11" s="88"/>
      <c r="C11" s="89"/>
      <c r="D11" s="98" t="s">
        <v>7</v>
      </c>
      <c r="E11" s="99" t="s">
        <v>8</v>
      </c>
    </row>
    <row r="12" spans="1:5" ht="49.5" customHeight="1" outlineLevel="1" x14ac:dyDescent="0.25">
      <c r="A12" s="82">
        <v>1</v>
      </c>
      <c r="B12" s="83" t="s">
        <v>155</v>
      </c>
      <c r="C12" s="84" t="s">
        <v>204</v>
      </c>
      <c r="D12" s="85">
        <v>340000</v>
      </c>
      <c r="E12" s="86">
        <f>D12*A12</f>
        <v>340000</v>
      </c>
    </row>
    <row r="13" spans="1:5" ht="49.5" customHeight="1" x14ac:dyDescent="0.25">
      <c r="A13" s="82"/>
      <c r="B13" s="83" t="s">
        <v>158</v>
      </c>
      <c r="C13" s="84" t="s">
        <v>205</v>
      </c>
      <c r="D13" s="85">
        <v>339000</v>
      </c>
      <c r="E13" s="86">
        <f>D13*A13</f>
        <v>0</v>
      </c>
    </row>
    <row r="14" spans="1:5" ht="49.5" customHeight="1" thickBot="1" x14ac:dyDescent="0.3">
      <c r="A14" s="36"/>
      <c r="B14" s="33" t="s">
        <v>163</v>
      </c>
      <c r="C14" s="81" t="s">
        <v>206</v>
      </c>
      <c r="D14" s="34">
        <v>337500</v>
      </c>
      <c r="E14" s="35">
        <f>D14*A14</f>
        <v>0</v>
      </c>
    </row>
    <row r="15" spans="1:5" ht="49.5" customHeight="1" outlineLevel="1" thickBot="1" x14ac:dyDescent="0.3">
      <c r="A15" s="23"/>
      <c r="B15" s="13"/>
      <c r="C15" s="13"/>
      <c r="D15" s="3"/>
      <c r="E15" s="3">
        <f>D15*A15</f>
        <v>0</v>
      </c>
    </row>
    <row r="16" spans="1:5" s="124" customFormat="1" ht="49.5" customHeight="1" x14ac:dyDescent="0.35">
      <c r="A16" s="100"/>
      <c r="B16" s="101" t="s">
        <v>9</v>
      </c>
      <c r="C16" s="101" t="s">
        <v>9</v>
      </c>
      <c r="D16" s="128" t="s">
        <v>70</v>
      </c>
      <c r="E16" s="129"/>
    </row>
    <row r="17" spans="1:5" s="27" customFormat="1" ht="49.5" customHeight="1" x14ac:dyDescent="0.25">
      <c r="A17" s="37"/>
      <c r="B17" s="21" t="s">
        <v>143</v>
      </c>
      <c r="C17" s="21" t="s">
        <v>121</v>
      </c>
      <c r="D17" s="130" t="s">
        <v>10</v>
      </c>
      <c r="E17" s="131"/>
    </row>
    <row r="18" spans="1:5" s="9" customFormat="1" ht="49.5" customHeight="1" x14ac:dyDescent="0.25">
      <c r="A18" s="37"/>
      <c r="B18" s="14" t="s">
        <v>146</v>
      </c>
      <c r="C18" s="14" t="s">
        <v>89</v>
      </c>
      <c r="D18" s="125" t="s">
        <v>10</v>
      </c>
      <c r="E18" s="126"/>
    </row>
    <row r="19" spans="1:5" s="9" customFormat="1" ht="49.5" customHeight="1" x14ac:dyDescent="0.25">
      <c r="A19" s="37"/>
      <c r="B19" s="14" t="s">
        <v>11</v>
      </c>
      <c r="C19" s="14" t="s">
        <v>12</v>
      </c>
      <c r="D19" s="125" t="s">
        <v>10</v>
      </c>
      <c r="E19" s="126"/>
    </row>
    <row r="20" spans="1:5" s="9" customFormat="1" ht="49.5" customHeight="1" x14ac:dyDescent="0.25">
      <c r="A20" s="37"/>
      <c r="B20" s="14" t="s">
        <v>129</v>
      </c>
      <c r="C20" s="14" t="s">
        <v>130</v>
      </c>
      <c r="D20" s="125" t="s">
        <v>10</v>
      </c>
      <c r="E20" s="126"/>
    </row>
    <row r="21" spans="1:5" s="9" customFormat="1" ht="49.5" customHeight="1" x14ac:dyDescent="0.25">
      <c r="A21" s="37"/>
      <c r="B21" s="14" t="s">
        <v>222</v>
      </c>
      <c r="C21" s="14" t="s">
        <v>223</v>
      </c>
      <c r="D21" s="125" t="s">
        <v>10</v>
      </c>
      <c r="E21" s="126"/>
    </row>
    <row r="22" spans="1:5" s="9" customFormat="1" ht="49.5" customHeight="1" x14ac:dyDescent="0.25">
      <c r="A22" s="37"/>
      <c r="B22" s="14" t="s">
        <v>224</v>
      </c>
      <c r="C22" s="14" t="s">
        <v>225</v>
      </c>
      <c r="D22" s="125" t="s">
        <v>10</v>
      </c>
      <c r="E22" s="126"/>
    </row>
    <row r="23" spans="1:5" s="9" customFormat="1" ht="49.5" customHeight="1" x14ac:dyDescent="0.25">
      <c r="A23" s="37"/>
      <c r="B23" s="14" t="s">
        <v>222</v>
      </c>
      <c r="C23" s="14" t="s">
        <v>226</v>
      </c>
      <c r="D23" s="125" t="s">
        <v>10</v>
      </c>
      <c r="E23" s="126"/>
    </row>
    <row r="24" spans="1:5" s="9" customFormat="1" ht="49.5" customHeight="1" x14ac:dyDescent="0.25">
      <c r="A24" s="37"/>
      <c r="B24" s="14" t="s">
        <v>72</v>
      </c>
      <c r="C24" s="14" t="s">
        <v>73</v>
      </c>
      <c r="D24" s="125" t="s">
        <v>10</v>
      </c>
      <c r="E24" s="126"/>
    </row>
    <row r="25" spans="1:5" s="9" customFormat="1" ht="49.5" customHeight="1" x14ac:dyDescent="0.25">
      <c r="A25" s="37"/>
      <c r="B25" s="14" t="s">
        <v>74</v>
      </c>
      <c r="C25" s="14" t="s">
        <v>71</v>
      </c>
      <c r="D25" s="125" t="s">
        <v>10</v>
      </c>
      <c r="E25" s="126"/>
    </row>
    <row r="26" spans="1:5" s="9" customFormat="1" ht="49.5" customHeight="1" x14ac:dyDescent="0.25">
      <c r="A26" s="37"/>
      <c r="B26" s="14" t="s">
        <v>90</v>
      </c>
      <c r="C26" s="14" t="s">
        <v>127</v>
      </c>
      <c r="D26" s="125" t="s">
        <v>10</v>
      </c>
      <c r="E26" s="126"/>
    </row>
    <row r="27" spans="1:5" s="9" customFormat="1" ht="49.5" customHeight="1" x14ac:dyDescent="0.25">
      <c r="A27" s="37"/>
      <c r="B27" s="14" t="s">
        <v>211</v>
      </c>
      <c r="C27" s="14" t="s">
        <v>212</v>
      </c>
      <c r="D27" s="125" t="s">
        <v>10</v>
      </c>
      <c r="E27" s="126"/>
    </row>
    <row r="28" spans="1:5" s="9" customFormat="1" ht="49.5" customHeight="1" x14ac:dyDescent="0.25">
      <c r="A28" s="38"/>
      <c r="B28" s="14" t="s">
        <v>75</v>
      </c>
      <c r="C28" s="14" t="s">
        <v>91</v>
      </c>
      <c r="D28" s="125" t="s">
        <v>10</v>
      </c>
      <c r="E28" s="126"/>
    </row>
    <row r="29" spans="1:5" s="9" customFormat="1" ht="49.5" customHeight="1" x14ac:dyDescent="0.25">
      <c r="A29" s="37"/>
      <c r="B29" s="13" t="s">
        <v>126</v>
      </c>
      <c r="C29" s="14" t="s">
        <v>135</v>
      </c>
      <c r="D29" s="125" t="s">
        <v>10</v>
      </c>
      <c r="E29" s="126"/>
    </row>
    <row r="30" spans="1:5" s="9" customFormat="1" ht="49.5" customHeight="1" x14ac:dyDescent="0.25">
      <c r="A30" s="37"/>
      <c r="B30" s="14" t="s">
        <v>213</v>
      </c>
      <c r="C30" s="14" t="s">
        <v>214</v>
      </c>
      <c r="D30" s="125" t="s">
        <v>10</v>
      </c>
      <c r="E30" s="126"/>
    </row>
    <row r="31" spans="1:5" s="9" customFormat="1" ht="49.5" customHeight="1" x14ac:dyDescent="0.25">
      <c r="A31" s="37"/>
      <c r="B31" s="14" t="s">
        <v>17</v>
      </c>
      <c r="C31" s="14" t="s">
        <v>18</v>
      </c>
      <c r="D31" s="125" t="s">
        <v>10</v>
      </c>
      <c r="E31" s="126"/>
    </row>
    <row r="32" spans="1:5" s="2" customFormat="1" ht="49.5" customHeight="1" x14ac:dyDescent="0.25">
      <c r="A32" s="37"/>
      <c r="B32" s="14" t="s">
        <v>153</v>
      </c>
      <c r="C32" s="14" t="s">
        <v>128</v>
      </c>
      <c r="D32" s="125" t="s">
        <v>10</v>
      </c>
      <c r="E32" s="126"/>
    </row>
    <row r="33" spans="1:5" ht="57" customHeight="1" x14ac:dyDescent="0.25">
      <c r="A33" s="37"/>
      <c r="B33" s="2" t="s">
        <v>287</v>
      </c>
      <c r="C33" s="14" t="s">
        <v>288</v>
      </c>
      <c r="D33" s="125" t="s">
        <v>10</v>
      </c>
      <c r="E33" s="126"/>
    </row>
    <row r="34" spans="1:5" s="9" customFormat="1" ht="49.5" customHeight="1" x14ac:dyDescent="0.25">
      <c r="A34" s="37"/>
      <c r="B34" s="14" t="s">
        <v>274</v>
      </c>
      <c r="C34" s="14" t="s">
        <v>273</v>
      </c>
      <c r="D34" s="125" t="s">
        <v>10</v>
      </c>
      <c r="E34" s="126"/>
    </row>
    <row r="35" spans="1:5" s="9" customFormat="1" ht="49.5" customHeight="1" x14ac:dyDescent="0.25">
      <c r="A35" s="37"/>
      <c r="B35" s="14" t="s">
        <v>190</v>
      </c>
      <c r="C35" s="13" t="s">
        <v>191</v>
      </c>
      <c r="D35" s="125" t="s">
        <v>10</v>
      </c>
      <c r="E35" s="126"/>
    </row>
    <row r="36" spans="1:5" s="9" customFormat="1" ht="49.5" customHeight="1" x14ac:dyDescent="0.25">
      <c r="A36" s="37"/>
      <c r="B36" s="14" t="s">
        <v>164</v>
      </c>
      <c r="C36" s="13" t="s">
        <v>165</v>
      </c>
      <c r="D36" s="125" t="s">
        <v>10</v>
      </c>
      <c r="E36" s="126"/>
    </row>
    <row r="37" spans="1:5" s="9" customFormat="1" ht="49.5" customHeight="1" x14ac:dyDescent="0.25">
      <c r="A37" s="37"/>
      <c r="B37" s="14" t="s">
        <v>192</v>
      </c>
      <c r="C37" s="14" t="s">
        <v>193</v>
      </c>
      <c r="D37" s="125" t="s">
        <v>10</v>
      </c>
      <c r="E37" s="126"/>
    </row>
    <row r="38" spans="1:5" s="9" customFormat="1" ht="49.5" customHeight="1" x14ac:dyDescent="0.25">
      <c r="A38" s="37"/>
      <c r="B38" s="14" t="s">
        <v>227</v>
      </c>
      <c r="C38" s="14" t="s">
        <v>228</v>
      </c>
      <c r="D38" s="125" t="s">
        <v>10</v>
      </c>
      <c r="E38" s="126"/>
    </row>
    <row r="39" spans="1:5" s="9" customFormat="1" ht="49.5" customHeight="1" x14ac:dyDescent="0.25">
      <c r="A39" s="37"/>
      <c r="B39" s="14" t="s">
        <v>19</v>
      </c>
      <c r="C39" s="14" t="s">
        <v>20</v>
      </c>
      <c r="D39" s="125" t="s">
        <v>10</v>
      </c>
      <c r="E39" s="126"/>
    </row>
    <row r="40" spans="1:5" s="9" customFormat="1" ht="49.5" customHeight="1" x14ac:dyDescent="0.25">
      <c r="A40" s="38"/>
      <c r="B40" s="14" t="s">
        <v>231</v>
      </c>
      <c r="C40" s="15" t="s">
        <v>232</v>
      </c>
      <c r="D40" s="125" t="s">
        <v>10</v>
      </c>
      <c r="E40" s="126"/>
    </row>
    <row r="41" spans="1:5" s="9" customFormat="1" ht="49.5" customHeight="1" x14ac:dyDescent="0.25">
      <c r="A41" s="37"/>
      <c r="B41" s="14" t="s">
        <v>15</v>
      </c>
      <c r="C41" s="14" t="s">
        <v>16</v>
      </c>
      <c r="D41" s="125" t="s">
        <v>10</v>
      </c>
      <c r="E41" s="126"/>
    </row>
    <row r="42" spans="1:5" s="9" customFormat="1" ht="49.5" customHeight="1" x14ac:dyDescent="0.25">
      <c r="A42" s="37"/>
      <c r="B42" s="14" t="s">
        <v>180</v>
      </c>
      <c r="C42" s="14" t="s">
        <v>179</v>
      </c>
      <c r="D42" s="125" t="s">
        <v>10</v>
      </c>
      <c r="E42" s="126"/>
    </row>
    <row r="43" spans="1:5" s="9" customFormat="1" ht="49.5" customHeight="1" x14ac:dyDescent="0.25">
      <c r="A43" s="37"/>
      <c r="B43" s="14" t="s">
        <v>156</v>
      </c>
      <c r="C43" s="14" t="s">
        <v>188</v>
      </c>
      <c r="D43" s="125" t="s">
        <v>10</v>
      </c>
      <c r="E43" s="126"/>
    </row>
    <row r="44" spans="1:5" s="9" customFormat="1" ht="49.5" customHeight="1" x14ac:dyDescent="0.25">
      <c r="A44" s="37"/>
      <c r="B44" s="13" t="s">
        <v>13</v>
      </c>
      <c r="C44" s="14" t="s">
        <v>14</v>
      </c>
      <c r="D44" s="125" t="s">
        <v>10</v>
      </c>
      <c r="E44" s="126"/>
    </row>
    <row r="45" spans="1:5" s="9" customFormat="1" ht="49.5" customHeight="1" x14ac:dyDescent="0.25">
      <c r="A45" s="37"/>
      <c r="B45" s="12" t="s">
        <v>230</v>
      </c>
      <c r="C45" s="14" t="s">
        <v>229</v>
      </c>
      <c r="D45" s="125" t="s">
        <v>10</v>
      </c>
      <c r="E45" s="126"/>
    </row>
    <row r="46" spans="1:5" s="9" customFormat="1" ht="49.5" customHeight="1" x14ac:dyDescent="0.25">
      <c r="A46" s="37"/>
      <c r="B46" s="13" t="s">
        <v>92</v>
      </c>
      <c r="C46" s="14" t="s">
        <v>21</v>
      </c>
      <c r="D46" s="125" t="s">
        <v>10</v>
      </c>
      <c r="E46" s="126"/>
    </row>
    <row r="47" spans="1:5" s="9" customFormat="1" ht="49.5" customHeight="1" x14ac:dyDescent="0.25">
      <c r="A47" s="37"/>
      <c r="B47" s="2" t="s">
        <v>144</v>
      </c>
      <c r="C47" s="2" t="s">
        <v>93</v>
      </c>
      <c r="D47" s="125" t="s">
        <v>10</v>
      </c>
      <c r="E47" s="126"/>
    </row>
    <row r="48" spans="1:5" ht="49.5" customHeight="1" x14ac:dyDescent="0.25">
      <c r="A48" s="90"/>
      <c r="B48" s="12" t="s">
        <v>103</v>
      </c>
      <c r="C48" s="12" t="s">
        <v>65</v>
      </c>
      <c r="D48" s="125" t="s">
        <v>10</v>
      </c>
      <c r="E48" s="126"/>
    </row>
    <row r="49" spans="1:5" s="28" customFormat="1" ht="49.5" customHeight="1" thickBot="1" x14ac:dyDescent="0.3">
      <c r="A49" s="36">
        <v>1</v>
      </c>
      <c r="B49" s="39" t="s">
        <v>22</v>
      </c>
      <c r="C49" s="39" t="s">
        <v>23</v>
      </c>
      <c r="D49" s="40">
        <v>56130</v>
      </c>
      <c r="E49" s="35">
        <f>D49*A49</f>
        <v>56130</v>
      </c>
    </row>
    <row r="50" spans="1:5" ht="49.5" customHeight="1" thickBot="1" x14ac:dyDescent="0.4">
      <c r="A50" s="24"/>
      <c r="B50" s="7" t="s">
        <v>24</v>
      </c>
      <c r="C50" s="7" t="s">
        <v>24</v>
      </c>
      <c r="D50" s="6"/>
      <c r="E50" s="10"/>
    </row>
    <row r="51" spans="1:5" s="16" customFormat="1" ht="49.5" customHeight="1" x14ac:dyDescent="0.35">
      <c r="A51" s="102"/>
      <c r="B51" s="103" t="s">
        <v>25</v>
      </c>
      <c r="C51" s="104" t="s">
        <v>25</v>
      </c>
      <c r="D51" s="105"/>
      <c r="E51" s="106">
        <f>D51*A51</f>
        <v>0</v>
      </c>
    </row>
    <row r="52" spans="1:5" s="16" customFormat="1" ht="78" customHeight="1" x14ac:dyDescent="0.35">
      <c r="A52" s="42"/>
      <c r="B52" s="43" t="s">
        <v>233</v>
      </c>
      <c r="C52" s="43" t="s">
        <v>215</v>
      </c>
      <c r="D52" s="44"/>
      <c r="E52" s="45"/>
    </row>
    <row r="53" spans="1:5" s="16" customFormat="1" ht="112.5" customHeight="1" x14ac:dyDescent="0.35">
      <c r="A53" s="46"/>
      <c r="B53" s="47" t="s">
        <v>280</v>
      </c>
      <c r="C53" s="47" t="s">
        <v>281</v>
      </c>
      <c r="D53" s="48"/>
      <c r="E53" s="49"/>
    </row>
    <row r="54" spans="1:5" ht="49.5" customHeight="1" thickBot="1" x14ac:dyDescent="0.3">
      <c r="A54" s="36"/>
      <c r="B54" s="41" t="s">
        <v>26</v>
      </c>
      <c r="C54" s="41" t="s">
        <v>27</v>
      </c>
      <c r="D54" s="40">
        <v>10080</v>
      </c>
      <c r="E54" s="123">
        <f>D54*A54</f>
        <v>0</v>
      </c>
    </row>
    <row r="55" spans="1:5" ht="49.5" customHeight="1" thickBot="1" x14ac:dyDescent="0.4">
      <c r="A55" s="24"/>
      <c r="B55" s="8"/>
      <c r="C55" s="8"/>
      <c r="D55" s="6"/>
      <c r="E55" s="10"/>
    </row>
    <row r="56" spans="1:5" ht="49.5" customHeight="1" x14ac:dyDescent="0.25">
      <c r="A56" s="107" t="s">
        <v>28</v>
      </c>
      <c r="B56" s="108" t="s">
        <v>29</v>
      </c>
      <c r="C56" s="108" t="s">
        <v>30</v>
      </c>
      <c r="D56" s="109"/>
      <c r="E56" s="110"/>
    </row>
    <row r="57" spans="1:5" ht="49.5" customHeight="1" x14ac:dyDescent="0.25">
      <c r="A57" s="50"/>
      <c r="B57" s="57" t="s">
        <v>235</v>
      </c>
      <c r="C57" s="57" t="s">
        <v>236</v>
      </c>
      <c r="D57" s="117">
        <v>3410</v>
      </c>
      <c r="E57" s="116">
        <f t="shared" ref="E57:E69" si="0">D57*A57</f>
        <v>0</v>
      </c>
    </row>
    <row r="58" spans="1:5" ht="54" x14ac:dyDescent="0.25">
      <c r="A58" s="50"/>
      <c r="B58" s="51" t="s">
        <v>237</v>
      </c>
      <c r="C58" s="51" t="s">
        <v>238</v>
      </c>
      <c r="D58" s="52">
        <v>5620</v>
      </c>
      <c r="E58" s="116">
        <f t="shared" si="0"/>
        <v>0</v>
      </c>
    </row>
    <row r="59" spans="1:5" ht="40.5" hidden="1" customHeight="1" x14ac:dyDescent="0.25">
      <c r="A59" s="50"/>
      <c r="B59" s="51" t="s">
        <v>112</v>
      </c>
      <c r="C59" s="51" t="s">
        <v>112</v>
      </c>
      <c r="D59" s="52">
        <v>510</v>
      </c>
      <c r="E59" s="116">
        <f t="shared" si="0"/>
        <v>0</v>
      </c>
    </row>
    <row r="60" spans="1:5" ht="33" hidden="1" customHeight="1" x14ac:dyDescent="0.25">
      <c r="A60" s="50"/>
      <c r="B60" s="51" t="s">
        <v>277</v>
      </c>
      <c r="C60" s="51" t="s">
        <v>277</v>
      </c>
      <c r="D60" s="52">
        <v>510</v>
      </c>
      <c r="E60" s="116">
        <f t="shared" si="0"/>
        <v>0</v>
      </c>
    </row>
    <row r="61" spans="1:5" ht="49.5" customHeight="1" outlineLevel="1" x14ac:dyDescent="0.25">
      <c r="A61" s="50"/>
      <c r="B61" s="57" t="s">
        <v>276</v>
      </c>
      <c r="C61" s="51" t="s">
        <v>275</v>
      </c>
      <c r="D61" s="52">
        <v>5890</v>
      </c>
      <c r="E61" s="116">
        <f t="shared" si="0"/>
        <v>0</v>
      </c>
    </row>
    <row r="62" spans="1:5" ht="49.5" customHeight="1" outlineLevel="1" x14ac:dyDescent="0.25">
      <c r="A62" s="50"/>
      <c r="B62" s="51" t="s">
        <v>239</v>
      </c>
      <c r="C62" s="51" t="s">
        <v>242</v>
      </c>
      <c r="D62" s="52">
        <v>4880</v>
      </c>
      <c r="E62" s="116">
        <f t="shared" si="0"/>
        <v>0</v>
      </c>
    </row>
    <row r="63" spans="1:5" ht="49.5" customHeight="1" x14ac:dyDescent="0.25">
      <c r="A63" s="50"/>
      <c r="B63" s="51" t="s">
        <v>234</v>
      </c>
      <c r="C63" s="51" t="s">
        <v>243</v>
      </c>
      <c r="D63" s="52">
        <v>2110</v>
      </c>
      <c r="E63" s="116">
        <f t="shared" si="0"/>
        <v>0</v>
      </c>
    </row>
    <row r="64" spans="1:5" ht="49.5" customHeight="1" x14ac:dyDescent="0.25">
      <c r="A64" s="50"/>
      <c r="B64" s="51" t="s">
        <v>244</v>
      </c>
      <c r="C64" s="51" t="s">
        <v>245</v>
      </c>
      <c r="D64" s="52">
        <v>2460</v>
      </c>
      <c r="E64" s="116">
        <f t="shared" si="0"/>
        <v>0</v>
      </c>
    </row>
    <row r="65" spans="1:5" ht="49.5" customHeight="1" x14ac:dyDescent="0.25">
      <c r="A65" s="50"/>
      <c r="B65" s="51" t="s">
        <v>247</v>
      </c>
      <c r="C65" s="51" t="s">
        <v>246</v>
      </c>
      <c r="D65" s="52">
        <v>4760</v>
      </c>
      <c r="E65" s="116">
        <f t="shared" si="0"/>
        <v>0</v>
      </c>
    </row>
    <row r="66" spans="1:5" ht="52.35" customHeight="1" x14ac:dyDescent="0.25">
      <c r="A66" s="50"/>
      <c r="B66" s="51" t="s">
        <v>248</v>
      </c>
      <c r="C66" s="51" t="s">
        <v>249</v>
      </c>
      <c r="D66" s="52">
        <v>4040</v>
      </c>
      <c r="E66" s="116">
        <f t="shared" si="0"/>
        <v>0</v>
      </c>
    </row>
    <row r="67" spans="1:5" ht="55.35" customHeight="1" x14ac:dyDescent="0.25">
      <c r="A67" s="50"/>
      <c r="B67" s="51" t="s">
        <v>266</v>
      </c>
      <c r="C67" s="51" t="s">
        <v>138</v>
      </c>
      <c r="D67" s="52">
        <v>1740</v>
      </c>
      <c r="E67" s="116">
        <f t="shared" si="0"/>
        <v>0</v>
      </c>
    </row>
    <row r="68" spans="1:5" ht="49.5" customHeight="1" x14ac:dyDescent="0.25">
      <c r="A68" s="50"/>
      <c r="B68" s="51" t="s">
        <v>240</v>
      </c>
      <c r="C68" s="51" t="s">
        <v>241</v>
      </c>
      <c r="D68" s="52">
        <v>1330</v>
      </c>
      <c r="E68" s="116">
        <f t="shared" si="0"/>
        <v>0</v>
      </c>
    </row>
    <row r="69" spans="1:5" ht="49.5" customHeight="1" thickBot="1" x14ac:dyDescent="0.3">
      <c r="A69" s="54"/>
      <c r="B69" s="55" t="s">
        <v>31</v>
      </c>
      <c r="C69" s="55" t="s">
        <v>32</v>
      </c>
      <c r="D69" s="58">
        <v>1640</v>
      </c>
      <c r="E69" s="121">
        <f t="shared" si="0"/>
        <v>0</v>
      </c>
    </row>
    <row r="70" spans="1:5" ht="49.5" customHeight="1" thickBot="1" x14ac:dyDescent="0.3">
      <c r="A70" s="23"/>
      <c r="B70" s="12"/>
      <c r="C70" s="12"/>
      <c r="D70" s="3"/>
      <c r="E70" s="3"/>
    </row>
    <row r="71" spans="1:5" ht="49.5" customHeight="1" x14ac:dyDescent="0.25">
      <c r="A71" s="107" t="s">
        <v>28</v>
      </c>
      <c r="B71" s="108" t="s">
        <v>33</v>
      </c>
      <c r="C71" s="108" t="s">
        <v>34</v>
      </c>
      <c r="D71" s="120"/>
      <c r="E71" s="110"/>
    </row>
    <row r="72" spans="1:5" ht="49.5" customHeight="1" x14ac:dyDescent="0.25">
      <c r="A72" s="113"/>
      <c r="B72" s="112" t="s">
        <v>250</v>
      </c>
      <c r="C72" s="91" t="s">
        <v>251</v>
      </c>
      <c r="D72" s="52">
        <v>4370</v>
      </c>
      <c r="E72" s="116">
        <f t="shared" ref="E72:E80" si="1">D72*A72</f>
        <v>0</v>
      </c>
    </row>
    <row r="73" spans="1:5" ht="49.5" customHeight="1" x14ac:dyDescent="0.25">
      <c r="A73" s="115"/>
      <c r="B73" s="112" t="s">
        <v>278</v>
      </c>
      <c r="C73" s="91" t="s">
        <v>279</v>
      </c>
      <c r="D73" s="52">
        <v>11200</v>
      </c>
      <c r="E73" s="116"/>
    </row>
    <row r="74" spans="1:5" ht="49.5" customHeight="1" x14ac:dyDescent="0.25">
      <c r="A74" s="115"/>
      <c r="B74" s="112" t="s">
        <v>76</v>
      </c>
      <c r="C74" s="91" t="s">
        <v>77</v>
      </c>
      <c r="D74" s="52">
        <v>2970</v>
      </c>
      <c r="E74" s="116">
        <f t="shared" si="1"/>
        <v>0</v>
      </c>
    </row>
    <row r="75" spans="1:5" ht="49.5" customHeight="1" x14ac:dyDescent="0.25">
      <c r="A75" s="115"/>
      <c r="B75" s="112" t="s">
        <v>194</v>
      </c>
      <c r="C75" s="91" t="s">
        <v>201</v>
      </c>
      <c r="D75" s="52">
        <v>21540</v>
      </c>
      <c r="E75" s="116">
        <f t="shared" si="1"/>
        <v>0</v>
      </c>
    </row>
    <row r="76" spans="1:5" ht="49.5" customHeight="1" x14ac:dyDescent="0.25">
      <c r="A76" s="115"/>
      <c r="B76" s="112" t="s">
        <v>94</v>
      </c>
      <c r="C76" s="91" t="s">
        <v>137</v>
      </c>
      <c r="D76" s="52">
        <v>2620</v>
      </c>
      <c r="E76" s="116">
        <f t="shared" si="1"/>
        <v>0</v>
      </c>
    </row>
    <row r="77" spans="1:5" ht="50.25" customHeight="1" x14ac:dyDescent="0.25">
      <c r="A77" s="115"/>
      <c r="B77" s="112" t="s">
        <v>255</v>
      </c>
      <c r="C77" s="91" t="s">
        <v>254</v>
      </c>
      <c r="D77" s="52">
        <v>3520</v>
      </c>
      <c r="E77" s="116">
        <f t="shared" si="1"/>
        <v>0</v>
      </c>
    </row>
    <row r="78" spans="1:5" ht="49.5" customHeight="1" x14ac:dyDescent="0.25">
      <c r="A78" s="115"/>
      <c r="B78" s="12" t="s">
        <v>151</v>
      </c>
      <c r="C78" s="91" t="s">
        <v>35</v>
      </c>
      <c r="D78" s="52">
        <v>1130</v>
      </c>
      <c r="E78" s="116">
        <f t="shared" si="1"/>
        <v>0</v>
      </c>
    </row>
    <row r="79" spans="1:5" ht="49.5" customHeight="1" x14ac:dyDescent="0.25">
      <c r="A79" s="115"/>
      <c r="B79" s="12" t="s">
        <v>181</v>
      </c>
      <c r="C79" s="118" t="s">
        <v>183</v>
      </c>
      <c r="D79" s="52">
        <v>800</v>
      </c>
      <c r="E79" s="116">
        <f t="shared" si="1"/>
        <v>0</v>
      </c>
    </row>
    <row r="80" spans="1:5" ht="49.5" customHeight="1" thickBot="1" x14ac:dyDescent="0.3">
      <c r="A80" s="114"/>
      <c r="B80" s="111" t="s">
        <v>182</v>
      </c>
      <c r="C80" s="119" t="s">
        <v>184</v>
      </c>
      <c r="D80" s="58">
        <v>2470</v>
      </c>
      <c r="E80" s="121">
        <f t="shared" si="1"/>
        <v>0</v>
      </c>
    </row>
    <row r="81" spans="1:5" ht="49.5" customHeight="1" thickBot="1" x14ac:dyDescent="0.3">
      <c r="A81" s="23"/>
      <c r="B81" s="2"/>
      <c r="C81" s="2"/>
      <c r="D81" s="3"/>
      <c r="E81" s="3"/>
    </row>
    <row r="82" spans="1:5" ht="49.5" customHeight="1" x14ac:dyDescent="0.25">
      <c r="A82" s="107" t="s">
        <v>28</v>
      </c>
      <c r="B82" s="108" t="s">
        <v>36</v>
      </c>
      <c r="C82" s="108" t="s">
        <v>37</v>
      </c>
      <c r="D82" s="109"/>
      <c r="E82" s="110"/>
    </row>
    <row r="83" spans="1:5" ht="49.5" customHeight="1" x14ac:dyDescent="0.25">
      <c r="A83" s="50"/>
      <c r="B83" s="57" t="s">
        <v>185</v>
      </c>
      <c r="C83" s="57" t="s">
        <v>174</v>
      </c>
      <c r="D83" s="117">
        <v>21020</v>
      </c>
      <c r="E83" s="116">
        <f t="shared" ref="E83:E93" si="2">D83*A83</f>
        <v>0</v>
      </c>
    </row>
    <row r="84" spans="1:5" ht="49.5" customHeight="1" x14ac:dyDescent="0.25">
      <c r="A84" s="50"/>
      <c r="B84" s="57" t="s">
        <v>147</v>
      </c>
      <c r="C84" s="57" t="s">
        <v>166</v>
      </c>
      <c r="D84" s="52">
        <v>22210</v>
      </c>
      <c r="E84" s="116">
        <f t="shared" si="2"/>
        <v>0</v>
      </c>
    </row>
    <row r="85" spans="1:5" ht="49.5" customHeight="1" x14ac:dyDescent="0.25">
      <c r="A85" s="50"/>
      <c r="B85" s="57" t="s">
        <v>148</v>
      </c>
      <c r="C85" s="57" t="s">
        <v>167</v>
      </c>
      <c r="D85" s="52">
        <v>27990</v>
      </c>
      <c r="E85" s="116">
        <f t="shared" si="2"/>
        <v>0</v>
      </c>
    </row>
    <row r="86" spans="1:5" ht="49.5" customHeight="1" x14ac:dyDescent="0.25">
      <c r="A86" s="50"/>
      <c r="B86" s="57" t="s">
        <v>186</v>
      </c>
      <c r="C86" s="57" t="s">
        <v>175</v>
      </c>
      <c r="D86" s="52">
        <v>22160</v>
      </c>
      <c r="E86" s="116">
        <f t="shared" si="2"/>
        <v>0</v>
      </c>
    </row>
    <row r="87" spans="1:5" ht="49.5" customHeight="1" x14ac:dyDescent="0.25">
      <c r="A87" s="50"/>
      <c r="B87" s="57" t="s">
        <v>149</v>
      </c>
      <c r="C87" s="57" t="s">
        <v>168</v>
      </c>
      <c r="D87" s="52">
        <v>23890</v>
      </c>
      <c r="E87" s="116">
        <f t="shared" si="2"/>
        <v>0</v>
      </c>
    </row>
    <row r="88" spans="1:5" ht="49.5" customHeight="1" x14ac:dyDescent="0.25">
      <c r="A88" s="50"/>
      <c r="B88" s="57" t="s">
        <v>150</v>
      </c>
      <c r="C88" s="57" t="s">
        <v>169</v>
      </c>
      <c r="D88" s="52">
        <v>29180</v>
      </c>
      <c r="E88" s="116">
        <f t="shared" si="2"/>
        <v>0</v>
      </c>
    </row>
    <row r="89" spans="1:5" ht="49.5" customHeight="1" x14ac:dyDescent="0.25">
      <c r="A89" s="50"/>
      <c r="B89" s="51" t="s">
        <v>95</v>
      </c>
      <c r="C89" s="51" t="s">
        <v>96</v>
      </c>
      <c r="D89" s="52">
        <v>14230</v>
      </c>
      <c r="E89" s="116">
        <f t="shared" si="2"/>
        <v>0</v>
      </c>
    </row>
    <row r="90" spans="1:5" ht="49.5" customHeight="1" x14ac:dyDescent="0.25">
      <c r="A90" s="50"/>
      <c r="B90" s="51" t="s">
        <v>108</v>
      </c>
      <c r="C90" s="51" t="s">
        <v>109</v>
      </c>
      <c r="D90" s="52">
        <v>14190</v>
      </c>
      <c r="E90" s="116">
        <f t="shared" si="2"/>
        <v>0</v>
      </c>
    </row>
    <row r="91" spans="1:5" ht="49.5" customHeight="1" x14ac:dyDescent="0.25">
      <c r="A91" s="50"/>
      <c r="B91" s="57" t="s">
        <v>124</v>
      </c>
      <c r="C91" s="57" t="s">
        <v>125</v>
      </c>
      <c r="D91" s="52">
        <v>1210</v>
      </c>
      <c r="E91" s="116">
        <f t="shared" si="2"/>
        <v>0</v>
      </c>
    </row>
    <row r="92" spans="1:5" ht="49.5" customHeight="1" x14ac:dyDescent="0.25">
      <c r="A92" s="50"/>
      <c r="B92" s="57" t="s">
        <v>38</v>
      </c>
      <c r="C92" s="57" t="s">
        <v>97</v>
      </c>
      <c r="D92" s="52">
        <v>1650</v>
      </c>
      <c r="E92" s="116">
        <f t="shared" si="2"/>
        <v>0</v>
      </c>
    </row>
    <row r="93" spans="1:5" ht="49.5" customHeight="1" thickBot="1" x14ac:dyDescent="0.3">
      <c r="A93" s="111"/>
      <c r="B93" s="55" t="s">
        <v>256</v>
      </c>
      <c r="C93" s="55" t="s">
        <v>257</v>
      </c>
      <c r="D93" s="52">
        <v>210</v>
      </c>
      <c r="E93" s="116">
        <f t="shared" si="2"/>
        <v>0</v>
      </c>
    </row>
    <row r="94" spans="1:5" s="2" customFormat="1" ht="49.5" customHeight="1" thickBot="1" x14ac:dyDescent="0.3">
      <c r="A94" s="23"/>
      <c r="B94" s="59"/>
      <c r="C94" s="119"/>
      <c r="D94" s="122"/>
      <c r="E94" s="122"/>
    </row>
    <row r="95" spans="1:5" ht="49.5" customHeight="1" x14ac:dyDescent="0.25">
      <c r="A95" s="107" t="s">
        <v>28</v>
      </c>
      <c r="B95" s="108" t="s">
        <v>39</v>
      </c>
      <c r="C95" s="108" t="s">
        <v>40</v>
      </c>
      <c r="D95" s="109"/>
      <c r="E95" s="110"/>
    </row>
    <row r="96" spans="1:5" ht="48.95" customHeight="1" x14ac:dyDescent="0.25">
      <c r="A96" s="50"/>
      <c r="B96" s="51" t="s">
        <v>282</v>
      </c>
      <c r="C96" s="51" t="s">
        <v>177</v>
      </c>
      <c r="D96" s="117">
        <v>2860</v>
      </c>
      <c r="E96" s="116">
        <f t="shared" ref="E96:E106" si="3">D96*A96</f>
        <v>0</v>
      </c>
    </row>
    <row r="97" spans="1:5" ht="48.95" customHeight="1" x14ac:dyDescent="0.25">
      <c r="A97" s="50"/>
      <c r="B97" s="51" t="s">
        <v>283</v>
      </c>
      <c r="C97" s="51" t="s">
        <v>176</v>
      </c>
      <c r="D97" s="52">
        <v>2860</v>
      </c>
      <c r="E97" s="116">
        <f t="shared" si="3"/>
        <v>0</v>
      </c>
    </row>
    <row r="98" spans="1:5" ht="49.5" customHeight="1" x14ac:dyDescent="0.25">
      <c r="A98" s="50"/>
      <c r="B98" s="51" t="s">
        <v>267</v>
      </c>
      <c r="C98" s="51" t="s">
        <v>270</v>
      </c>
      <c r="D98" s="52">
        <v>2580</v>
      </c>
      <c r="E98" s="116">
        <f t="shared" si="3"/>
        <v>0</v>
      </c>
    </row>
    <row r="99" spans="1:5" ht="49.5" customHeight="1" x14ac:dyDescent="0.25">
      <c r="A99" s="50"/>
      <c r="B99" s="51" t="s">
        <v>268</v>
      </c>
      <c r="C99" s="51" t="s">
        <v>271</v>
      </c>
      <c r="D99" s="52">
        <v>2580</v>
      </c>
      <c r="E99" s="116">
        <f t="shared" si="3"/>
        <v>0</v>
      </c>
    </row>
    <row r="100" spans="1:5" ht="49.5" customHeight="1" x14ac:dyDescent="0.25">
      <c r="A100" s="50"/>
      <c r="B100" s="51" t="s">
        <v>269</v>
      </c>
      <c r="C100" s="51" t="s">
        <v>272</v>
      </c>
      <c r="D100" s="52">
        <v>2580</v>
      </c>
      <c r="E100" s="116">
        <f t="shared" si="3"/>
        <v>0</v>
      </c>
    </row>
    <row r="101" spans="1:5" ht="49.5" customHeight="1" x14ac:dyDescent="0.25">
      <c r="A101" s="50"/>
      <c r="B101" s="51" t="s">
        <v>159</v>
      </c>
      <c r="C101" s="51" t="s">
        <v>178</v>
      </c>
      <c r="D101" s="52">
        <v>1830</v>
      </c>
      <c r="E101" s="116">
        <f t="shared" si="3"/>
        <v>0</v>
      </c>
    </row>
    <row r="102" spans="1:5" ht="49.5" customHeight="1" x14ac:dyDescent="0.25">
      <c r="A102" s="50"/>
      <c r="B102" s="51" t="s">
        <v>131</v>
      </c>
      <c r="C102" s="51" t="s">
        <v>133</v>
      </c>
      <c r="D102" s="52">
        <v>1830</v>
      </c>
      <c r="E102" s="116">
        <f t="shared" si="3"/>
        <v>0</v>
      </c>
    </row>
    <row r="103" spans="1:5" ht="49.5" customHeight="1" x14ac:dyDescent="0.25">
      <c r="A103" s="50"/>
      <c r="B103" s="57" t="s">
        <v>132</v>
      </c>
      <c r="C103" s="57" t="s">
        <v>134</v>
      </c>
      <c r="D103" s="52">
        <v>1810</v>
      </c>
      <c r="E103" s="116">
        <f t="shared" si="3"/>
        <v>0</v>
      </c>
    </row>
    <row r="104" spans="1:5" ht="49.5" customHeight="1" x14ac:dyDescent="0.25">
      <c r="A104" s="50"/>
      <c r="B104" s="57" t="s">
        <v>78</v>
      </c>
      <c r="C104" s="57" t="s">
        <v>113</v>
      </c>
      <c r="D104" s="52">
        <v>1920</v>
      </c>
      <c r="E104" s="116">
        <f t="shared" si="3"/>
        <v>0</v>
      </c>
    </row>
    <row r="105" spans="1:5" ht="49.5" customHeight="1" x14ac:dyDescent="0.25">
      <c r="A105" s="50"/>
      <c r="B105" s="57" t="s">
        <v>285</v>
      </c>
      <c r="C105" s="57" t="s">
        <v>286</v>
      </c>
      <c r="D105" s="52">
        <v>340</v>
      </c>
      <c r="E105" s="116">
        <f t="shared" si="3"/>
        <v>0</v>
      </c>
    </row>
    <row r="106" spans="1:5" ht="49.5" customHeight="1" thickBot="1" x14ac:dyDescent="0.3">
      <c r="A106" s="55"/>
      <c r="B106" s="55" t="s">
        <v>79</v>
      </c>
      <c r="C106" s="55" t="s">
        <v>80</v>
      </c>
      <c r="D106" s="58">
        <v>1010</v>
      </c>
      <c r="E106" s="121">
        <f t="shared" si="3"/>
        <v>0</v>
      </c>
    </row>
    <row r="107" spans="1:5" ht="49.5" customHeight="1" thickBot="1" x14ac:dyDescent="0.3">
      <c r="A107" s="23"/>
      <c r="B107" s="2"/>
      <c r="C107" s="2"/>
      <c r="D107" s="30"/>
      <c r="E107" s="3"/>
    </row>
    <row r="108" spans="1:5" ht="49.5" customHeight="1" x14ac:dyDescent="0.25">
      <c r="A108" s="107" t="s">
        <v>28</v>
      </c>
      <c r="B108" s="108" t="s">
        <v>41</v>
      </c>
      <c r="C108" s="108" t="s">
        <v>42</v>
      </c>
      <c r="D108" s="109"/>
      <c r="E108" s="110"/>
    </row>
    <row r="109" spans="1:5" ht="49.5" customHeight="1" x14ac:dyDescent="0.25">
      <c r="A109" s="50"/>
      <c r="B109" s="57" t="s">
        <v>207</v>
      </c>
      <c r="C109" s="51" t="s">
        <v>208</v>
      </c>
      <c r="D109" s="56" t="s">
        <v>152</v>
      </c>
      <c r="E109" s="53"/>
    </row>
    <row r="110" spans="1:5" ht="49.5" customHeight="1" x14ac:dyDescent="0.25">
      <c r="A110" s="50"/>
      <c r="B110" s="51" t="s">
        <v>209</v>
      </c>
      <c r="C110" s="51" t="s">
        <v>210</v>
      </c>
      <c r="D110" s="52">
        <v>780</v>
      </c>
      <c r="E110" s="116">
        <f t="shared" ref="E110:E112" si="4">D110*A110</f>
        <v>0</v>
      </c>
    </row>
    <row r="111" spans="1:5" ht="49.5" customHeight="1" x14ac:dyDescent="0.25">
      <c r="A111" s="50"/>
      <c r="B111" s="51" t="s">
        <v>220</v>
      </c>
      <c r="C111" s="51" t="s">
        <v>221</v>
      </c>
      <c r="D111" s="52">
        <v>780</v>
      </c>
      <c r="E111" s="116">
        <f t="shared" si="4"/>
        <v>0</v>
      </c>
    </row>
    <row r="112" spans="1:5" ht="49.5" customHeight="1" thickBot="1" x14ac:dyDescent="0.3">
      <c r="A112" s="54"/>
      <c r="B112" s="55" t="s">
        <v>216</v>
      </c>
      <c r="C112" s="55" t="s">
        <v>217</v>
      </c>
      <c r="D112" s="58">
        <v>780</v>
      </c>
      <c r="E112" s="121">
        <f t="shared" si="4"/>
        <v>0</v>
      </c>
    </row>
    <row r="113" spans="1:5" ht="49.5" customHeight="1" thickBot="1" x14ac:dyDescent="0.3">
      <c r="A113" s="23"/>
      <c r="B113" s="12"/>
      <c r="C113" s="12"/>
      <c r="D113" s="29"/>
      <c r="E113" s="3"/>
    </row>
    <row r="114" spans="1:5" ht="49.5" customHeight="1" x14ac:dyDescent="0.25">
      <c r="A114" s="107" t="s">
        <v>28</v>
      </c>
      <c r="B114" s="108" t="s">
        <v>43</v>
      </c>
      <c r="C114" s="108" t="s">
        <v>44</v>
      </c>
      <c r="D114" s="109"/>
      <c r="E114" s="110"/>
    </row>
    <row r="115" spans="1:5" ht="49.5" customHeight="1" x14ac:dyDescent="0.25">
      <c r="A115" s="50"/>
      <c r="B115" s="51" t="s">
        <v>157</v>
      </c>
      <c r="C115" s="51" t="s">
        <v>172</v>
      </c>
      <c r="D115" s="117">
        <v>1720</v>
      </c>
      <c r="E115" s="116">
        <f t="shared" ref="E115:E129" si="5">D115*A115</f>
        <v>0</v>
      </c>
    </row>
    <row r="116" spans="1:5" ht="49.5" customHeight="1" x14ac:dyDescent="0.25">
      <c r="A116" s="50"/>
      <c r="B116" s="51" t="s">
        <v>160</v>
      </c>
      <c r="C116" s="51" t="s">
        <v>171</v>
      </c>
      <c r="D116" s="52">
        <v>2110</v>
      </c>
      <c r="E116" s="116">
        <f t="shared" si="5"/>
        <v>0</v>
      </c>
    </row>
    <row r="117" spans="1:5" ht="49.5" customHeight="1" x14ac:dyDescent="0.25">
      <c r="A117" s="50"/>
      <c r="B117" s="51" t="s">
        <v>162</v>
      </c>
      <c r="C117" s="51" t="s">
        <v>173</v>
      </c>
      <c r="D117" s="52">
        <v>2170</v>
      </c>
      <c r="E117" s="116">
        <f t="shared" si="5"/>
        <v>0</v>
      </c>
    </row>
    <row r="118" spans="1:5" ht="66.75" customHeight="1" x14ac:dyDescent="0.25">
      <c r="A118" s="50"/>
      <c r="B118" s="51" t="s">
        <v>258</v>
      </c>
      <c r="C118" s="51" t="s">
        <v>259</v>
      </c>
      <c r="D118" s="52">
        <v>7520</v>
      </c>
      <c r="E118" s="116">
        <f t="shared" si="5"/>
        <v>0</v>
      </c>
    </row>
    <row r="119" spans="1:5" ht="49.5" customHeight="1" x14ac:dyDescent="0.25">
      <c r="A119" s="50"/>
      <c r="B119" s="51" t="s">
        <v>161</v>
      </c>
      <c r="C119" s="51" t="s">
        <v>187</v>
      </c>
      <c r="D119" s="52">
        <v>1860</v>
      </c>
      <c r="E119" s="116">
        <f t="shared" si="5"/>
        <v>0</v>
      </c>
    </row>
    <row r="120" spans="1:5" ht="49.35" customHeight="1" x14ac:dyDescent="0.25">
      <c r="A120" s="50"/>
      <c r="B120" s="51" t="s">
        <v>98</v>
      </c>
      <c r="C120" s="51" t="s">
        <v>99</v>
      </c>
      <c r="D120" s="52">
        <v>2080</v>
      </c>
      <c r="E120" s="116">
        <f t="shared" si="5"/>
        <v>0</v>
      </c>
    </row>
    <row r="121" spans="1:5" ht="49.35" customHeight="1" x14ac:dyDescent="0.25">
      <c r="A121" s="50"/>
      <c r="B121" s="91" t="s">
        <v>145</v>
      </c>
      <c r="C121" s="51" t="s">
        <v>170</v>
      </c>
      <c r="D121" s="52">
        <v>1840</v>
      </c>
      <c r="E121" s="116">
        <f t="shared" si="5"/>
        <v>0</v>
      </c>
    </row>
    <row r="122" spans="1:5" ht="49.5" customHeight="1" x14ac:dyDescent="0.25">
      <c r="A122" s="50"/>
      <c r="B122" s="51" t="s">
        <v>45</v>
      </c>
      <c r="C122" s="51" t="s">
        <v>284</v>
      </c>
      <c r="D122" s="52">
        <v>830</v>
      </c>
      <c r="E122" s="116">
        <f t="shared" si="5"/>
        <v>0</v>
      </c>
    </row>
    <row r="123" spans="1:5" ht="49.5" customHeight="1" x14ac:dyDescent="0.25">
      <c r="A123" s="50"/>
      <c r="B123" s="51" t="s">
        <v>46</v>
      </c>
      <c r="C123" s="51" t="s">
        <v>47</v>
      </c>
      <c r="D123" s="52">
        <v>640</v>
      </c>
      <c r="E123" s="116">
        <f t="shared" si="5"/>
        <v>0</v>
      </c>
    </row>
    <row r="124" spans="1:5" ht="49.5" customHeight="1" x14ac:dyDescent="0.25">
      <c r="A124" s="50"/>
      <c r="B124" s="51" t="s">
        <v>83</v>
      </c>
      <c r="C124" s="51" t="s">
        <v>48</v>
      </c>
      <c r="D124" s="52">
        <v>670</v>
      </c>
      <c r="E124" s="116">
        <f t="shared" si="5"/>
        <v>0</v>
      </c>
    </row>
    <row r="125" spans="1:5" ht="49.5" customHeight="1" x14ac:dyDescent="0.25">
      <c r="A125" s="50"/>
      <c r="B125" s="51" t="s">
        <v>81</v>
      </c>
      <c r="C125" s="51" t="s">
        <v>82</v>
      </c>
      <c r="D125" s="52">
        <v>2510</v>
      </c>
      <c r="E125" s="116">
        <f t="shared" si="5"/>
        <v>0</v>
      </c>
    </row>
    <row r="126" spans="1:5" ht="49.5" customHeight="1" x14ac:dyDescent="0.25">
      <c r="A126" s="50"/>
      <c r="B126" s="51" t="s">
        <v>136</v>
      </c>
      <c r="C126" s="51" t="s">
        <v>100</v>
      </c>
      <c r="D126" s="52">
        <v>2690</v>
      </c>
      <c r="E126" s="116">
        <f t="shared" si="5"/>
        <v>0</v>
      </c>
    </row>
    <row r="127" spans="1:5" ht="49.5" customHeight="1" x14ac:dyDescent="0.25">
      <c r="A127" s="50"/>
      <c r="B127" s="51" t="s">
        <v>122</v>
      </c>
      <c r="C127" s="51" t="s">
        <v>123</v>
      </c>
      <c r="D127" s="52">
        <v>4720</v>
      </c>
      <c r="E127" s="116">
        <f t="shared" si="5"/>
        <v>0</v>
      </c>
    </row>
    <row r="128" spans="1:5" ht="49.5" customHeight="1" x14ac:dyDescent="0.25">
      <c r="A128" s="50"/>
      <c r="B128" s="51" t="s">
        <v>84</v>
      </c>
      <c r="C128" s="51" t="s">
        <v>49</v>
      </c>
      <c r="D128" s="52">
        <v>2350</v>
      </c>
      <c r="E128" s="116">
        <f t="shared" si="5"/>
        <v>0</v>
      </c>
    </row>
    <row r="129" spans="1:5" ht="49.5" customHeight="1" thickBot="1" x14ac:dyDescent="0.3">
      <c r="A129" s="54"/>
      <c r="B129" s="55" t="s">
        <v>195</v>
      </c>
      <c r="C129" s="55" t="s">
        <v>196</v>
      </c>
      <c r="D129" s="58">
        <v>10040</v>
      </c>
      <c r="E129" s="121">
        <f t="shared" si="5"/>
        <v>0</v>
      </c>
    </row>
    <row r="130" spans="1:5" ht="49.5" customHeight="1" thickBot="1" x14ac:dyDescent="0.3">
      <c r="A130" s="23"/>
      <c r="B130" s="12"/>
      <c r="C130" s="12"/>
      <c r="D130" s="3"/>
      <c r="E130" s="3"/>
    </row>
    <row r="131" spans="1:5" ht="49.5" customHeight="1" x14ac:dyDescent="0.25">
      <c r="A131" s="107" t="s">
        <v>28</v>
      </c>
      <c r="B131" s="108" t="s">
        <v>50</v>
      </c>
      <c r="C131" s="108" t="s">
        <v>51</v>
      </c>
      <c r="D131" s="109"/>
      <c r="E131" s="110"/>
    </row>
    <row r="132" spans="1:5" ht="55.5" customHeight="1" x14ac:dyDescent="0.25">
      <c r="A132" s="50"/>
      <c r="B132" s="51" t="s">
        <v>260</v>
      </c>
      <c r="C132" s="51" t="s">
        <v>261</v>
      </c>
      <c r="D132" s="117">
        <v>10520</v>
      </c>
      <c r="E132" s="116">
        <f t="shared" ref="E132:E138" si="6">D132*A132</f>
        <v>0</v>
      </c>
    </row>
    <row r="133" spans="1:5" ht="49.5" customHeight="1" x14ac:dyDescent="0.25">
      <c r="A133" s="50"/>
      <c r="B133" s="51" t="s">
        <v>262</v>
      </c>
      <c r="C133" s="51" t="s">
        <v>263</v>
      </c>
      <c r="D133" s="52">
        <v>100</v>
      </c>
      <c r="E133" s="116">
        <f t="shared" si="6"/>
        <v>0</v>
      </c>
    </row>
    <row r="134" spans="1:5" ht="49.5" customHeight="1" x14ac:dyDescent="0.25">
      <c r="A134" s="50"/>
      <c r="B134" s="51" t="s">
        <v>264</v>
      </c>
      <c r="C134" s="51" t="s">
        <v>265</v>
      </c>
      <c r="D134" s="52">
        <v>1340</v>
      </c>
      <c r="E134" s="116">
        <f t="shared" si="6"/>
        <v>0</v>
      </c>
    </row>
    <row r="135" spans="1:5" ht="49.5" customHeight="1" x14ac:dyDescent="0.25">
      <c r="A135" s="50"/>
      <c r="B135" s="51" t="s">
        <v>85</v>
      </c>
      <c r="C135" s="51" t="s">
        <v>101</v>
      </c>
      <c r="D135" s="52">
        <v>2010</v>
      </c>
      <c r="E135" s="116">
        <f t="shared" si="6"/>
        <v>0</v>
      </c>
    </row>
    <row r="136" spans="1:5" ht="49.5" customHeight="1" x14ac:dyDescent="0.25">
      <c r="A136" s="50"/>
      <c r="B136" s="51" t="s">
        <v>102</v>
      </c>
      <c r="C136" s="51" t="s">
        <v>52</v>
      </c>
      <c r="D136" s="52">
        <v>380</v>
      </c>
      <c r="E136" s="116">
        <f t="shared" si="6"/>
        <v>0</v>
      </c>
    </row>
    <row r="137" spans="1:5" ht="49.5" customHeight="1" x14ac:dyDescent="0.25">
      <c r="A137" s="50"/>
      <c r="B137" s="51" t="s">
        <v>53</v>
      </c>
      <c r="C137" s="51" t="s">
        <v>54</v>
      </c>
      <c r="D137" s="52">
        <v>5330</v>
      </c>
      <c r="E137" s="116">
        <f t="shared" si="6"/>
        <v>0</v>
      </c>
    </row>
    <row r="138" spans="1:5" ht="49.5" customHeight="1" thickBot="1" x14ac:dyDescent="0.3">
      <c r="A138" s="54"/>
      <c r="B138" s="55" t="s">
        <v>55</v>
      </c>
      <c r="C138" s="55" t="s">
        <v>56</v>
      </c>
      <c r="D138" s="58">
        <v>1340</v>
      </c>
      <c r="E138" s="121">
        <f t="shared" si="6"/>
        <v>0</v>
      </c>
    </row>
    <row r="139" spans="1:5" ht="49.5" customHeight="1" thickBot="1" x14ac:dyDescent="0.3">
      <c r="A139" s="23"/>
      <c r="B139" s="12"/>
      <c r="C139" s="12"/>
      <c r="D139" s="3"/>
      <c r="E139" s="3"/>
    </row>
    <row r="140" spans="1:5" ht="49.5" customHeight="1" x14ac:dyDescent="0.25">
      <c r="A140" s="107" t="s">
        <v>28</v>
      </c>
      <c r="B140" s="108" t="s">
        <v>57</v>
      </c>
      <c r="C140" s="108" t="s">
        <v>58</v>
      </c>
      <c r="D140" s="109"/>
      <c r="E140" s="110"/>
    </row>
    <row r="141" spans="1:5" ht="49.5" customHeight="1" x14ac:dyDescent="0.35">
      <c r="A141" s="60"/>
      <c r="B141" s="61"/>
      <c r="C141" s="61"/>
      <c r="D141" s="62"/>
      <c r="E141" s="63"/>
    </row>
    <row r="142" spans="1:5" ht="42.75" customHeight="1" x14ac:dyDescent="0.35">
      <c r="A142" s="60"/>
      <c r="B142" s="64" t="s">
        <v>59</v>
      </c>
      <c r="C142" s="64" t="s">
        <v>60</v>
      </c>
      <c r="D142" s="65"/>
      <c r="E142" s="53">
        <f>SUM(E12:E14,E49,E54,E57:E69,E72:E80,E83:E93,E96:E106,E110:E112,E115:E129,E132:E138)</f>
        <v>396130</v>
      </c>
    </row>
    <row r="143" spans="1:5" ht="27.75" hidden="1" x14ac:dyDescent="0.35">
      <c r="A143" s="60"/>
      <c r="B143" s="66" t="s">
        <v>61</v>
      </c>
      <c r="C143" s="66" t="s">
        <v>61</v>
      </c>
      <c r="D143" s="67"/>
      <c r="E143" s="53">
        <f>-E142*D143</f>
        <v>0</v>
      </c>
    </row>
    <row r="144" spans="1:5" ht="27.75" hidden="1" x14ac:dyDescent="0.35">
      <c r="A144" s="60"/>
      <c r="B144" s="66" t="s">
        <v>62</v>
      </c>
      <c r="C144" s="66" t="s">
        <v>62</v>
      </c>
      <c r="D144" s="67"/>
      <c r="E144" s="53">
        <f>-(E142+E143)*D144</f>
        <v>0</v>
      </c>
    </row>
    <row r="145" spans="1:5" ht="27.75" hidden="1" x14ac:dyDescent="0.35">
      <c r="A145" s="60"/>
      <c r="B145" s="66" t="s">
        <v>63</v>
      </c>
      <c r="C145" s="66" t="s">
        <v>63</v>
      </c>
      <c r="D145" s="67"/>
      <c r="E145" s="53">
        <f>-(E142+E143+E144)*D145</f>
        <v>0</v>
      </c>
    </row>
    <row r="146" spans="1:5" ht="27.75" hidden="1" x14ac:dyDescent="0.35">
      <c r="A146" s="60"/>
      <c r="B146" s="66" t="s">
        <v>64</v>
      </c>
      <c r="C146" s="66" t="s">
        <v>64</v>
      </c>
      <c r="D146" s="68"/>
      <c r="E146" s="69">
        <f>SUM(E143:E145)</f>
        <v>0</v>
      </c>
    </row>
    <row r="147" spans="1:5" ht="49.5" customHeight="1" x14ac:dyDescent="0.35">
      <c r="A147" s="60"/>
      <c r="B147" s="66"/>
      <c r="C147" s="66"/>
      <c r="D147" s="68"/>
      <c r="E147" s="69"/>
    </row>
    <row r="148" spans="1:5" ht="83.25" customHeight="1" x14ac:dyDescent="0.25">
      <c r="A148" s="50"/>
      <c r="B148" s="57" t="s">
        <v>197</v>
      </c>
      <c r="C148" s="57" t="s">
        <v>198</v>
      </c>
      <c r="D148" s="52">
        <v>12240</v>
      </c>
      <c r="E148" s="116">
        <f t="shared" ref="E148:E157" si="7">D148*A148</f>
        <v>0</v>
      </c>
    </row>
    <row r="149" spans="1:5" ht="49.5" customHeight="1" x14ac:dyDescent="0.25">
      <c r="A149" s="50"/>
      <c r="B149" s="51" t="s">
        <v>199</v>
      </c>
      <c r="C149" s="51" t="s">
        <v>200</v>
      </c>
      <c r="D149" s="52">
        <v>2580</v>
      </c>
      <c r="E149" s="116">
        <f t="shared" si="7"/>
        <v>0</v>
      </c>
    </row>
    <row r="150" spans="1:5" ht="49.5" customHeight="1" x14ac:dyDescent="0.25">
      <c r="A150" s="50"/>
      <c r="B150" s="51" t="s">
        <v>86</v>
      </c>
      <c r="C150" s="51" t="s">
        <v>87</v>
      </c>
      <c r="D150" s="52">
        <v>7270</v>
      </c>
      <c r="E150" s="116">
        <f t="shared" si="7"/>
        <v>0</v>
      </c>
    </row>
    <row r="151" spans="1:5" ht="49.5" customHeight="1" x14ac:dyDescent="0.25">
      <c r="A151" s="50"/>
      <c r="B151" s="51" t="s">
        <v>88</v>
      </c>
      <c r="C151" s="51" t="s">
        <v>104</v>
      </c>
      <c r="D151" s="52">
        <v>890</v>
      </c>
      <c r="E151" s="116">
        <f t="shared" si="7"/>
        <v>0</v>
      </c>
    </row>
    <row r="152" spans="1:5" ht="49.5" customHeight="1" x14ac:dyDescent="0.25">
      <c r="A152" s="50"/>
      <c r="B152" s="51" t="s">
        <v>105</v>
      </c>
      <c r="C152" s="51" t="s">
        <v>189</v>
      </c>
      <c r="D152" s="52">
        <v>1760</v>
      </c>
      <c r="E152" s="116">
        <f t="shared" si="7"/>
        <v>0</v>
      </c>
    </row>
    <row r="153" spans="1:5" ht="49.5" customHeight="1" x14ac:dyDescent="0.25">
      <c r="A153" s="50"/>
      <c r="B153" s="51" t="s">
        <v>106</v>
      </c>
      <c r="C153" s="51" t="s">
        <v>119</v>
      </c>
      <c r="D153" s="52">
        <v>340</v>
      </c>
      <c r="E153" s="116">
        <f t="shared" si="7"/>
        <v>0</v>
      </c>
    </row>
    <row r="154" spans="1:5" ht="49.5" customHeight="1" x14ac:dyDescent="0.25">
      <c r="A154" s="50"/>
      <c r="B154" s="51" t="s">
        <v>120</v>
      </c>
      <c r="C154" s="51" t="s">
        <v>118</v>
      </c>
      <c r="D154" s="52">
        <v>430</v>
      </c>
      <c r="E154" s="116">
        <f t="shared" si="7"/>
        <v>0</v>
      </c>
    </row>
    <row r="155" spans="1:5" ht="49.5" customHeight="1" x14ac:dyDescent="0.25">
      <c r="A155" s="50"/>
      <c r="B155" s="51" t="s">
        <v>66</v>
      </c>
      <c r="C155" s="51" t="s">
        <v>107</v>
      </c>
      <c r="D155" s="52">
        <v>340</v>
      </c>
      <c r="E155" s="116">
        <f t="shared" si="7"/>
        <v>0</v>
      </c>
    </row>
    <row r="156" spans="1:5" ht="49.5" customHeight="1" x14ac:dyDescent="0.25">
      <c r="A156" s="50"/>
      <c r="B156" s="51" t="s">
        <v>114</v>
      </c>
      <c r="C156" s="51" t="s">
        <v>115</v>
      </c>
      <c r="D156" s="52">
        <v>340</v>
      </c>
      <c r="E156" s="116">
        <f t="shared" si="7"/>
        <v>0</v>
      </c>
    </row>
    <row r="157" spans="1:5" ht="49.5" customHeight="1" x14ac:dyDescent="0.25">
      <c r="A157" s="50"/>
      <c r="B157" s="51" t="s">
        <v>116</v>
      </c>
      <c r="C157" s="51" t="s">
        <v>117</v>
      </c>
      <c r="D157" s="52">
        <v>340</v>
      </c>
      <c r="E157" s="116">
        <f t="shared" si="7"/>
        <v>0</v>
      </c>
    </row>
    <row r="158" spans="1:5" ht="49.5" customHeight="1" x14ac:dyDescent="0.4">
      <c r="A158" s="60"/>
      <c r="B158" s="70"/>
      <c r="C158" s="70"/>
      <c r="D158" s="71"/>
      <c r="E158" s="72"/>
    </row>
    <row r="159" spans="1:5" ht="49.5" customHeight="1" x14ac:dyDescent="0.4">
      <c r="A159" s="60"/>
      <c r="B159" s="73" t="s">
        <v>67</v>
      </c>
      <c r="C159" s="73" t="s">
        <v>68</v>
      </c>
      <c r="D159" s="71"/>
      <c r="E159" s="72">
        <f>E142+E146+SUM(E148:E157)</f>
        <v>396130</v>
      </c>
    </row>
    <row r="160" spans="1:5" ht="49.5" customHeight="1" x14ac:dyDescent="0.4">
      <c r="A160" s="74"/>
      <c r="B160" s="73" t="s">
        <v>69</v>
      </c>
      <c r="C160" s="73"/>
      <c r="D160" s="71"/>
      <c r="E160" s="72"/>
    </row>
    <row r="161" spans="1:5" s="19" customFormat="1" ht="49.5" customHeight="1" thickBot="1" x14ac:dyDescent="0.45">
      <c r="A161" s="75"/>
      <c r="B161" s="76" t="s">
        <v>203</v>
      </c>
      <c r="C161" s="77" t="s">
        <v>202</v>
      </c>
      <c r="D161" s="78"/>
      <c r="E161" s="79"/>
    </row>
    <row r="162" spans="1:5" ht="49.5" customHeight="1" x14ac:dyDescent="0.35">
      <c r="A162" s="25"/>
      <c r="B162" s="5"/>
      <c r="C162" s="5"/>
      <c r="D162" s="18"/>
      <c r="E162" s="11"/>
    </row>
  </sheetData>
  <sheetProtection algorithmName="SHA-512" hashValue="E7vkpkDMHELLR52vYL+wEmXQ4KDx7jv2XrOrcGF7Rw9Oxk1yLoHiW5SweDDMeFqhkPL+jP4D4a31AkzufRKQUg==" saltValue="ookLyIyULJQkn6B3CZpJ8w==" spinCount="100000" sheet="1" autoFilter="0"/>
  <protectedRanges>
    <protectedRange sqref="A55 A41:A47 A49:A50 A12:A16 A18:A27 A30:A31 A34:A39" name="Plage1"/>
    <protectedRange sqref="A48 A135:A136 A148:A158" name="Plage1_1_1_1"/>
    <protectedRange sqref="A119" name="Plage1_1_1_2"/>
    <protectedRange sqref="A87:A90" name="Plage1_1_1_3"/>
    <protectedRange sqref="A28" name="Plage1_4"/>
    <protectedRange sqref="A40" name="Plage1_1"/>
    <protectedRange sqref="A29" name="Plage1_1_1"/>
    <protectedRange sqref="A17" name="Plage1_2"/>
    <protectedRange sqref="A51:A53" name="Plage1_1_2"/>
  </protectedRanges>
  <autoFilter ref="A50:A140" xr:uid="{00000000-0009-0000-0000-000000000000}"/>
  <mergeCells count="41">
    <mergeCell ref="D34:E34"/>
    <mergeCell ref="D27:E27"/>
    <mergeCell ref="D28:E28"/>
    <mergeCell ref="D29:E29"/>
    <mergeCell ref="D30:E30"/>
    <mergeCell ref="D31:E31"/>
    <mergeCell ref="D32:E32"/>
    <mergeCell ref="D33:E33"/>
    <mergeCell ref="D20:E20"/>
    <mergeCell ref="D21:E21"/>
    <mergeCell ref="D24:E24"/>
    <mergeCell ref="D25:E25"/>
    <mergeCell ref="D26:E26"/>
    <mergeCell ref="D22:E22"/>
    <mergeCell ref="D23:E23"/>
    <mergeCell ref="D2:E2"/>
    <mergeCell ref="D3:E3"/>
    <mergeCell ref="D4:E4"/>
    <mergeCell ref="D5:E5"/>
    <mergeCell ref="D6:E6"/>
    <mergeCell ref="D7:E7"/>
    <mergeCell ref="D18:E18"/>
    <mergeCell ref="D16:E16"/>
    <mergeCell ref="D17:E17"/>
    <mergeCell ref="D19:E19"/>
    <mergeCell ref="D8:E8"/>
    <mergeCell ref="D10:E10"/>
    <mergeCell ref="D48:E48"/>
    <mergeCell ref="D47:E47"/>
    <mergeCell ref="D37:E37"/>
    <mergeCell ref="D40:E40"/>
    <mergeCell ref="D41:E41"/>
    <mergeCell ref="D44:E44"/>
    <mergeCell ref="D45:E45"/>
    <mergeCell ref="D46:E46"/>
    <mergeCell ref="D35:E35"/>
    <mergeCell ref="D36:E36"/>
    <mergeCell ref="D39:E39"/>
    <mergeCell ref="D43:E43"/>
    <mergeCell ref="D42:E42"/>
    <mergeCell ref="D38:E38"/>
  </mergeCells>
  <phoneticPr fontId="35" type="noConversion"/>
  <printOptions horizontalCentered="1"/>
  <pageMargins left="0.25" right="0.25" top="0.75" bottom="0.75" header="0.3" footer="0.3"/>
  <pageSetup paperSize="8" scale="26" fitToHeight="4" orientation="portrait" r:id="rId1"/>
  <headerFooter alignWithMargins="0">
    <oddFooter>&amp;C&amp;18Page &amp;P de &amp;N</oddFooter>
  </headerFooter>
  <rowBreaks count="4" manualBreakCount="4">
    <brk id="49" max="4" man="1"/>
    <brk id="81" max="4" man="1"/>
    <brk id="106" max="4" man="1"/>
    <brk id="12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9B7661D2A084D93BF829409F24F7F" ma:contentTypeVersion="14" ma:contentTypeDescription="Create a new document." ma:contentTypeScope="" ma:versionID="aa1c63d423d599bc7e743687110bcd9b">
  <xsd:schema xmlns:xsd="http://www.w3.org/2001/XMLSchema" xmlns:xs="http://www.w3.org/2001/XMLSchema" xmlns:p="http://schemas.microsoft.com/office/2006/metadata/properties" xmlns:ns2="34424a09-a463-4db1-9f8a-337c61796bf1" xmlns:ns3="6b934ebd-cf26-46b7-a63d-61b3eb1717f5" targetNamespace="http://schemas.microsoft.com/office/2006/metadata/properties" ma:root="true" ma:fieldsID="abc77f64ac9d008f62ddfdc2e5f5955a" ns2:_="" ns3:_="">
    <xsd:import namespace="34424a09-a463-4db1-9f8a-337c61796bf1"/>
    <xsd:import namespace="6b934ebd-cf26-46b7-a63d-61b3eb1717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24a09-a463-4db1-9f8a-337c61796b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ebedaa5-2062-44ae-b3af-591a81830b30}" ma:internalName="TaxCatchAll" ma:showField="CatchAllData" ma:web="34424a09-a463-4db1-9f8a-337c61796b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934ebd-cf26-46b7-a63d-61b3eb1717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bb4583-c274-4b2d-af5e-5826918776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69C829-3EC7-4B3A-83CA-FDFF660CA4FC}"/>
</file>

<file path=customXml/itemProps2.xml><?xml version="1.0" encoding="utf-8"?>
<ds:datastoreItem xmlns:ds="http://schemas.openxmlformats.org/officeDocument/2006/customXml" ds:itemID="{DE60DAB1-4EAE-4D8D-9407-F12625F42D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Catsmart EN</vt:lpstr>
      <vt:lpstr>'Catsmart EN'!Impression_des_titres</vt:lpstr>
      <vt:lpstr>'Catsmart EN'!Zone_d_impression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RIFF</dc:creator>
  <cp:lastModifiedBy>Aurore LAMBERT</cp:lastModifiedBy>
  <cp:lastPrinted>2023-08-23T13:22:13Z</cp:lastPrinted>
  <dcterms:created xsi:type="dcterms:W3CDTF">2020-08-27T15:35:41Z</dcterms:created>
  <dcterms:modified xsi:type="dcterms:W3CDTF">2023-08-31T15:41:16Z</dcterms:modified>
</cp:coreProperties>
</file>