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nonyacht.sharepoint.com/sites/PYCloud/Shared Documents/Sales/Bali Árlisták/Bali EN 2024 árlisták/"/>
    </mc:Choice>
  </mc:AlternateContent>
  <xr:revisionPtr revIDLastSave="10" documentId="13_ncr:1_{3A2D8A45-0828-4698-A07D-33C03364FBDB}" xr6:coauthVersionLast="47" xr6:coauthVersionMax="47" xr10:uidLastSave="{C6EAA1B3-150F-5E49-8A25-4D1D31963C5F}"/>
  <bookViews>
    <workbookView xWindow="0" yWindow="0" windowWidth="28800" windowHeight="18000" xr2:uid="{885AA148-A8B6-4B61-B68F-1CDA1E0BE2D8}"/>
  </bookViews>
  <sheets>
    <sheet name="Bali Catspace 2024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4" i="2" l="1"/>
  <c r="E163" i="2"/>
  <c r="E162" i="2"/>
  <c r="E161" i="2"/>
  <c r="E160" i="2"/>
  <c r="E159" i="2"/>
  <c r="E158" i="2"/>
  <c r="E157" i="2"/>
  <c r="E156" i="2"/>
  <c r="E155" i="2"/>
  <c r="E145" i="2"/>
  <c r="E144" i="2"/>
  <c r="E143" i="2"/>
  <c r="E142" i="2"/>
  <c r="E141" i="2"/>
  <c r="E140" i="2"/>
  <c r="E139" i="2"/>
  <c r="E138" i="2"/>
  <c r="E137" i="2"/>
  <c r="E134" i="2"/>
  <c r="E133" i="2"/>
  <c r="E132" i="2"/>
  <c r="E131" i="2"/>
  <c r="E130" i="2"/>
  <c r="E129" i="2"/>
  <c r="E128" i="2"/>
  <c r="E127" i="2"/>
  <c r="E125" i="2"/>
  <c r="E124" i="2"/>
  <c r="E123" i="2"/>
  <c r="E122" i="2"/>
  <c r="E121" i="2"/>
  <c r="E120" i="2"/>
  <c r="E119" i="2"/>
  <c r="E118" i="2"/>
  <c r="E117" i="2"/>
  <c r="E116" i="2"/>
  <c r="E113" i="2"/>
  <c r="E112" i="2"/>
  <c r="E111" i="2"/>
  <c r="E107" i="2"/>
  <c r="E106" i="2"/>
  <c r="E105" i="2"/>
  <c r="E104" i="2"/>
  <c r="E103" i="2"/>
  <c r="E102" i="2"/>
  <c r="E101" i="2"/>
  <c r="E100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4" i="2"/>
  <c r="E63" i="2"/>
  <c r="E62" i="2"/>
  <c r="E61" i="2"/>
  <c r="E60" i="2"/>
  <c r="E59" i="2"/>
  <c r="E58" i="2"/>
  <c r="E57" i="2"/>
  <c r="E56" i="2"/>
  <c r="E55" i="2"/>
  <c r="E54" i="2"/>
  <c r="E53" i="2"/>
  <c r="E50" i="2"/>
  <c r="E47" i="2"/>
  <c r="E45" i="2"/>
  <c r="E14" i="2"/>
  <c r="E13" i="2"/>
  <c r="E149" i="2" s="1"/>
  <c r="E12" i="2"/>
  <c r="E150" i="2" l="1"/>
  <c r="E151" i="2" l="1"/>
  <c r="E152" i="2" s="1"/>
  <c r="E153" i="2" s="1"/>
  <c r="E166" i="2" s="1"/>
</calcChain>
</file>

<file path=xl/sharedStrings.xml><?xml version="1.0" encoding="utf-8"?>
<sst xmlns="http://schemas.openxmlformats.org/spreadsheetml/2006/main" count="350" uniqueCount="305">
  <si>
    <t>DATE :</t>
  </si>
  <si>
    <t>Proprietaire :</t>
  </si>
  <si>
    <t>Nom du bateau :</t>
  </si>
  <si>
    <t>Port d'attache :</t>
  </si>
  <si>
    <t>Home port :</t>
  </si>
  <si>
    <t>Serial Number :</t>
  </si>
  <si>
    <t>Langage technique :</t>
  </si>
  <si>
    <t xml:space="preserve">Tarif H.T. </t>
  </si>
  <si>
    <t>Montant H.T.</t>
  </si>
  <si>
    <t>Specifications  Pack</t>
  </si>
  <si>
    <t>x</t>
  </si>
  <si>
    <t>Contrôleur de batteries</t>
  </si>
  <si>
    <t>Battery controller</t>
  </si>
  <si>
    <t>Douche de cockpit avec eau froide et chaude</t>
  </si>
  <si>
    <t>Hot and cold cockpit shower</t>
  </si>
  <si>
    <t xml:space="preserve">Echelle de bain confort avec mains courantes et larges marches en teck </t>
  </si>
  <si>
    <t>Comfortable swim ladder with large handles and teak steps</t>
  </si>
  <si>
    <t>Four à gaz</t>
  </si>
  <si>
    <t>Gaz oven</t>
  </si>
  <si>
    <t xml:space="preserve">Capots de cales moteurs et de coffres de cockpit avant équipés de vérins à gaz  </t>
  </si>
  <si>
    <t>Engine room &amp; locker hatches on gaz struts</t>
  </si>
  <si>
    <t>2 layers of antifouling with Epoxy base coat</t>
  </si>
  <si>
    <t>Total du pack excellence</t>
  </si>
  <si>
    <t>Total pack excellence</t>
  </si>
  <si>
    <t>OPTIONS</t>
  </si>
  <si>
    <t>Pack ELEGANCE</t>
  </si>
  <si>
    <t>Total du pack ELEGANCE</t>
  </si>
  <si>
    <t xml:space="preserve">Total pack ELEGANCE </t>
  </si>
  <si>
    <t>#</t>
  </si>
  <si>
    <t>Gréement- Voiles</t>
  </si>
  <si>
    <t>Rigging - Sails</t>
  </si>
  <si>
    <t>Mât livré en 2 parties</t>
  </si>
  <si>
    <t>Mast in 2 parts</t>
  </si>
  <si>
    <t>Mécanique - Matériel de sécurité</t>
  </si>
  <si>
    <t>Mecanics - Safety Equipment</t>
  </si>
  <si>
    <t>Confort</t>
  </si>
  <si>
    <t>Comfort</t>
  </si>
  <si>
    <t xml:space="preserve">Pompe eau de mer en cuisine et sur le pont  </t>
  </si>
  <si>
    <t>Aménagement intérieur</t>
  </si>
  <si>
    <t>Interior setup</t>
  </si>
  <si>
    <t xml:space="preserve">Coloris sellerie </t>
  </si>
  <si>
    <t>Upholstery color</t>
  </si>
  <si>
    <t>Aménagement extérieur</t>
  </si>
  <si>
    <t>Exterior setup</t>
  </si>
  <si>
    <t>Liston de protection de jupes et de plateforme AR</t>
  </si>
  <si>
    <t>Permanent  transom protection</t>
  </si>
  <si>
    <t>Taquets de garde arrière escamotables</t>
  </si>
  <si>
    <t>Stern spring cleats</t>
  </si>
  <si>
    <t>Polywood outbord engine bracket on aft beam</t>
  </si>
  <si>
    <t>Plancha with gas installation</t>
  </si>
  <si>
    <t>Electronique - Hifi</t>
  </si>
  <si>
    <t>Electronics - Hifi</t>
  </si>
  <si>
    <t>Compas hémisphére sud</t>
  </si>
  <si>
    <t>Southern hemisphere compass</t>
  </si>
  <si>
    <t>VHF backup antenna on masthead</t>
  </si>
  <si>
    <t xml:space="preserve">Radar Raymarine avec support de mât </t>
  </si>
  <si>
    <t>Radar Raymarine with bracket</t>
  </si>
  <si>
    <t>Télécommande Raymarine pour pilote automatique</t>
  </si>
  <si>
    <t>Raymarine remote control for automatic pilot</t>
  </si>
  <si>
    <t>Préparation - livraison</t>
  </si>
  <si>
    <t>Commissioning - Handing over</t>
  </si>
  <si>
    <t>Prix total du bateau packs et options comprises</t>
  </si>
  <si>
    <t>Total Price of the Boat with packs &amp; options</t>
  </si>
  <si>
    <t>Dealer discount</t>
  </si>
  <si>
    <t>Extra discount</t>
  </si>
  <si>
    <t>After sales contribution</t>
  </si>
  <si>
    <t>Total discount</t>
  </si>
  <si>
    <t>Frais d'apostille notariée</t>
  </si>
  <si>
    <t>Net à payer HT</t>
  </si>
  <si>
    <t>Net price Ex VAT</t>
  </si>
  <si>
    <t>Net à payer TTC</t>
  </si>
  <si>
    <t>Pack Excellence</t>
  </si>
  <si>
    <t>Electric windlass 1000W</t>
  </si>
  <si>
    <t>Ris automatique sur 1er et 2ème ris</t>
  </si>
  <si>
    <t xml:space="preserve">Automatic first and second reef </t>
  </si>
  <si>
    <t>Guindeau électrique vertical 1000W</t>
  </si>
  <si>
    <t>Baies latérales coulissantes</t>
  </si>
  <si>
    <t xml:space="preserve">Paire d'hélices tripales repliables                                      </t>
  </si>
  <si>
    <t xml:space="preserve">Pair of 3 blades folding propellers                               </t>
  </si>
  <si>
    <t>Safe box under aft portside berth</t>
  </si>
  <si>
    <t>Pouf de carré avec rangement (par unité)</t>
  </si>
  <si>
    <t>Eclairage de courtoisie cockpit avant et jupes</t>
  </si>
  <si>
    <t>Front cockpit and transoms courtesy lighting</t>
  </si>
  <si>
    <t>Support moteur HB en polywood fixé sur poutre arrière</t>
  </si>
  <si>
    <t>Plancha avec installation gaz</t>
  </si>
  <si>
    <t>Antenne Wifi</t>
  </si>
  <si>
    <t>Convoyage du Cap Bon (Tunisie) au Port Pin Rolland (Toulon - France)  (prix net)</t>
  </si>
  <si>
    <t>Skipper delivery from Cap Bon (Tunisia) to Port Pin Rolland Marina (Toulon - France) (net price)</t>
  </si>
  <si>
    <t>BALI CATSPACE</t>
  </si>
  <si>
    <t xml:space="preserve">1 winch électrique pour drisse de GV, drosse d'enrouleur et manœuvre de bossoir </t>
  </si>
  <si>
    <t>Electrical winch for mainsail halyard, furler line and davit handling</t>
  </si>
  <si>
    <t>Système de relevage de la baie arrière assisté par vérins pneumatiques</t>
  </si>
  <si>
    <t>Sliding lateral windows</t>
  </si>
  <si>
    <t>Etagère dans cabine avant transformable en 3ème couchette</t>
  </si>
  <si>
    <t xml:space="preserve">Shelf in front cabine convertible into third berth </t>
  </si>
  <si>
    <t>Extra Fresh water tank of 300L for a total capacity of 760L</t>
  </si>
  <si>
    <t>Raymarine Electronic including : autopilot P70S, GPS plotter AXIOM 7", MULTI I70S and VHF RAY 63</t>
  </si>
  <si>
    <t>2 couches d'antifouling avec primaire Epoxy</t>
  </si>
  <si>
    <t>Winch supplémentaire à bâbord  pour écoute de gennaker, code 0 ou spi</t>
  </si>
  <si>
    <t>Extra winch on portside for gennaker sheet, Code 0 or spinnaker</t>
  </si>
  <si>
    <t xml:space="preserve">Kit panneaux solaires (2 x 100W) : choisir 1 ou 2 </t>
  </si>
  <si>
    <t>Chauffage diesel à circulation d'eau chaude flotteurs et carré (incompatible option clim)</t>
  </si>
  <si>
    <t>Central heating system in hulls and saloon (incompatible with aircond. option)</t>
  </si>
  <si>
    <t>Sea water pump at galley and anchor</t>
  </si>
  <si>
    <t>Coffre fort à code sous couchette arrière bâbord</t>
  </si>
  <si>
    <t>Kit of two tables for forward cockpit</t>
  </si>
  <si>
    <t xml:space="preserve">Coussins de bain de soleil plage avant </t>
  </si>
  <si>
    <t xml:space="preserve">Sunbathing cushions for foredeck </t>
  </si>
  <si>
    <t xml:space="preserve">Covering  </t>
  </si>
  <si>
    <t>Covering</t>
  </si>
  <si>
    <t>Foldable PVC Gangway 2,20m with bag &amp; female deck fitting</t>
  </si>
  <si>
    <t>Wifi antenna</t>
  </si>
  <si>
    <t>Antenne VHF de secours en tête de mat</t>
  </si>
  <si>
    <t>Inscription nom et port d'attache sur jupes arrières (à préciser 2 mois au plus tard avant la sortie d'usine)</t>
  </si>
  <si>
    <t>Frais de transit matériel client jusqu'à l'usine de Tunisie</t>
  </si>
  <si>
    <t>Fees  for owners belongings treatment</t>
  </si>
  <si>
    <t xml:space="preserve">Frais de formalités d'exportation </t>
  </si>
  <si>
    <t>Apostille documentation fees</t>
  </si>
  <si>
    <r>
      <t xml:space="preserve">Supplément pour matériel de sécurité pour </t>
    </r>
    <r>
      <rPr>
        <b/>
        <sz val="22"/>
        <rFont val="Arial"/>
        <family val="2"/>
      </rPr>
      <t>10</t>
    </r>
    <r>
      <rPr>
        <sz val="22"/>
        <rFont val="Arial"/>
        <family val="2"/>
      </rPr>
      <t xml:space="preserve"> au lieu de 8  pers. (1 radeau de survie sans balise)</t>
    </r>
  </si>
  <si>
    <r>
      <t>Supplément pour</t>
    </r>
    <r>
      <rPr>
        <b/>
        <sz val="22"/>
        <rFont val="Arial"/>
        <family val="2"/>
      </rPr>
      <t xml:space="preserve"> antifouling zone tropicale</t>
    </r>
    <r>
      <rPr>
        <sz val="22"/>
        <rFont val="Arial"/>
        <family val="2"/>
      </rPr>
      <t xml:space="preserve"> (2 couches) avec primaire Epoxy au lieu du standard </t>
    </r>
  </si>
  <si>
    <r>
      <t>Extra for 2 layers of</t>
    </r>
    <r>
      <rPr>
        <b/>
        <sz val="22"/>
        <rFont val="Arial"/>
        <family val="2"/>
      </rPr>
      <t xml:space="preserve"> tropical antifouling </t>
    </r>
    <r>
      <rPr>
        <sz val="22"/>
        <rFont val="Arial"/>
        <family val="2"/>
      </rPr>
      <t xml:space="preserve">with Epoxy base coat instead of standard </t>
    </r>
  </si>
  <si>
    <r>
      <t xml:space="preserve">Dessalinisateur basse consommation </t>
    </r>
    <r>
      <rPr>
        <b/>
        <sz val="22"/>
        <color rgb="FF000000"/>
        <rFont val="Arial"/>
        <family val="2"/>
      </rPr>
      <t>12V 65 L/H</t>
    </r>
    <r>
      <rPr>
        <sz val="22"/>
        <color indexed="8"/>
        <rFont val="Arial"/>
        <family val="2"/>
      </rPr>
      <t xml:space="preserve"> (panneaux solaires recommandés)</t>
    </r>
  </si>
  <si>
    <r>
      <t xml:space="preserve">Dessalinisateur basse consommation </t>
    </r>
    <r>
      <rPr>
        <b/>
        <sz val="22"/>
        <rFont val="Arial"/>
        <family val="2"/>
      </rPr>
      <t xml:space="preserve">12V 105 L/H </t>
    </r>
    <r>
      <rPr>
        <sz val="22"/>
        <rFont val="Arial"/>
        <family val="2"/>
      </rPr>
      <t>(panneaux solaires et/ou alternateurs recommandés)</t>
    </r>
  </si>
  <si>
    <r>
      <t xml:space="preserve">Low consumption </t>
    </r>
    <r>
      <rPr>
        <b/>
        <sz val="22"/>
        <color rgb="FF000000"/>
        <rFont val="Arial"/>
        <family val="2"/>
      </rPr>
      <t>12V 65L/H</t>
    </r>
    <r>
      <rPr>
        <sz val="22"/>
        <color indexed="8"/>
        <rFont val="Arial"/>
        <family val="2"/>
      </rPr>
      <t xml:space="preserve"> watermaker (solar panels recommended)</t>
    </r>
  </si>
  <si>
    <r>
      <t xml:space="preserve">Low consumption </t>
    </r>
    <r>
      <rPr>
        <b/>
        <sz val="22"/>
        <rFont val="Arial"/>
        <family val="2"/>
      </rPr>
      <t>12V 105L/H</t>
    </r>
    <r>
      <rPr>
        <sz val="22"/>
        <rFont val="Arial"/>
        <family val="2"/>
      </rPr>
      <t xml:space="preserve"> watermaker (solar panels and/or alternators recommended)</t>
    </r>
  </si>
  <si>
    <t>Date de livraison :</t>
  </si>
  <si>
    <t>Date of delivery :</t>
  </si>
  <si>
    <t>(Lazy bag "Dream Yacht Charter")</t>
  </si>
  <si>
    <t>on demand</t>
  </si>
  <si>
    <t>Relevage électrique de la porte basculante</t>
  </si>
  <si>
    <t>Electric tilting door lift</t>
  </si>
  <si>
    <t>Frais pour ATR</t>
  </si>
  <si>
    <t>ATR fees</t>
  </si>
  <si>
    <t>Frais pour T2L</t>
  </si>
  <si>
    <t>T2L fees</t>
  </si>
  <si>
    <t>Custom cargo export formalities fees</t>
  </si>
  <si>
    <t>Custom export formalities fees</t>
  </si>
  <si>
    <t>Frais de formalités d'exportation cargo</t>
  </si>
  <si>
    <t>TV Led dans le carré (canaux français) avec antenne TV hertzienne</t>
  </si>
  <si>
    <t>TV Led screen in saloon (french channels) with TV antenna</t>
  </si>
  <si>
    <t xml:space="preserve">Eclairage sous-marin à LED bleu sous chaque jupe (4 spots) </t>
  </si>
  <si>
    <t>LED submarine lighting blue under each transom (4 spots)</t>
  </si>
  <si>
    <t xml:space="preserve">Réservoir d'eau supplémentaire de 300L (capacité totale 760 L) </t>
  </si>
  <si>
    <t>WC électrique à l'eau douce grand modèle (préciser le nombre et emplacement)</t>
  </si>
  <si>
    <t>Electronique Raymarine incluant : pilote auto P70S, VHF RAY 63 à la Table à cartes, GPS traceur AXIOM 7"</t>
  </si>
  <si>
    <t>Hifi Radio Fusion 4 HP bluetooth (carré,cockpit avant)</t>
  </si>
  <si>
    <t>Additional alternators 12V 125A (only for Yanmar 40 hp)</t>
  </si>
  <si>
    <t xml:space="preserve">Kit de 2 tables amovibles de cockpit avant </t>
  </si>
  <si>
    <t>2 batteries de service supplémentaires au gel 12V - 130 amp</t>
  </si>
  <si>
    <t>2 extra service batteries of 12V - 130 amp</t>
  </si>
  <si>
    <r>
      <rPr>
        <b/>
        <sz val="22"/>
        <color rgb="FF000000"/>
        <rFont val="Arial"/>
        <family val="2"/>
      </rPr>
      <t>Version</t>
    </r>
    <r>
      <rPr>
        <sz val="22"/>
        <color indexed="8"/>
        <rFont val="Arial"/>
        <family val="2"/>
      </rPr>
      <t xml:space="preserve"> </t>
    </r>
    <r>
      <rPr>
        <b/>
        <sz val="22"/>
        <color rgb="FF000000"/>
        <rFont val="Arial"/>
        <family val="2"/>
      </rPr>
      <t xml:space="preserve">4 cabines - 4 toilettes  </t>
    </r>
  </si>
  <si>
    <r>
      <rPr>
        <b/>
        <sz val="22"/>
        <color rgb="FF000000"/>
        <rFont val="Arial"/>
        <family val="2"/>
      </rPr>
      <t>Version</t>
    </r>
    <r>
      <rPr>
        <sz val="22"/>
        <color indexed="8"/>
        <rFont val="Arial"/>
        <family val="2"/>
      </rPr>
      <t xml:space="preserve"> </t>
    </r>
    <r>
      <rPr>
        <b/>
        <sz val="22"/>
        <color rgb="FF000000"/>
        <rFont val="Arial"/>
        <family val="2"/>
      </rPr>
      <t>3 cabines - 3 toilettes</t>
    </r>
  </si>
  <si>
    <r>
      <t xml:space="preserve">Rideaux occultants (couleur écru) dans </t>
    </r>
    <r>
      <rPr>
        <b/>
        <sz val="22"/>
        <color rgb="FF000000"/>
        <rFont val="Arial"/>
        <family val="2"/>
      </rPr>
      <t>version 3 cabines</t>
    </r>
  </si>
  <si>
    <r>
      <t xml:space="preserve">Rideaux occultants (couleur écru) dans </t>
    </r>
    <r>
      <rPr>
        <b/>
        <sz val="22"/>
        <color rgb="FF000000"/>
        <rFont val="Arial"/>
        <family val="2"/>
      </rPr>
      <t>version 4 cabines</t>
    </r>
  </si>
  <si>
    <r>
      <t xml:space="preserve">Moustiquaires sur les hublots dans les cabines </t>
    </r>
    <r>
      <rPr>
        <b/>
        <sz val="22"/>
        <color rgb="FF000000"/>
        <rFont val="Arial"/>
        <family val="2"/>
      </rPr>
      <t>version 3 cabines</t>
    </r>
  </si>
  <si>
    <r>
      <t xml:space="preserve">Moustiquaires sur les hublots dans les cabines </t>
    </r>
    <r>
      <rPr>
        <b/>
        <sz val="22"/>
        <rFont val="Arial"/>
        <family val="2"/>
      </rPr>
      <t>version 4 cabines</t>
    </r>
  </si>
  <si>
    <r>
      <t xml:space="preserve">Blackout curtains </t>
    </r>
    <r>
      <rPr>
        <b/>
        <sz val="22"/>
        <color rgb="FF000000"/>
        <rFont val="Arial"/>
        <family val="2"/>
      </rPr>
      <t>3 cabins version</t>
    </r>
    <r>
      <rPr>
        <sz val="22"/>
        <color indexed="8"/>
        <rFont val="Arial"/>
        <family val="2"/>
      </rPr>
      <t xml:space="preserve"> (ecru color)</t>
    </r>
  </si>
  <si>
    <r>
      <t xml:space="preserve">Blackout curtains </t>
    </r>
    <r>
      <rPr>
        <b/>
        <sz val="22"/>
        <color rgb="FF000000"/>
        <rFont val="Arial"/>
        <family val="2"/>
      </rPr>
      <t xml:space="preserve">4 cabins version </t>
    </r>
    <r>
      <rPr>
        <sz val="22"/>
        <color indexed="8"/>
        <rFont val="Arial"/>
        <family val="2"/>
      </rPr>
      <t>(ecru color)</t>
    </r>
  </si>
  <si>
    <r>
      <t xml:space="preserve">Mosquito screens for portholes in </t>
    </r>
    <r>
      <rPr>
        <b/>
        <sz val="22"/>
        <color rgb="FF000000"/>
        <rFont val="Arial"/>
        <family val="2"/>
      </rPr>
      <t>3 cabins version</t>
    </r>
  </si>
  <si>
    <r>
      <t>Mosquito screens for portholes in</t>
    </r>
    <r>
      <rPr>
        <b/>
        <sz val="22"/>
        <rFont val="Arial"/>
        <family val="2"/>
      </rPr>
      <t xml:space="preserve"> 4 cabins version</t>
    </r>
  </si>
  <si>
    <t>Code 0 de 52m² avec câble anti-rotation et coupe "triradiale"</t>
  </si>
  <si>
    <t>Alternateurs supplémentaires 12V 125A (uniquement pour moteur 40CV)</t>
  </si>
  <si>
    <t xml:space="preserve">Passerelle pliante légère en PVC moussé  2,20m + housse &amp; 1 lyre posée </t>
  </si>
  <si>
    <t>Kit solar panels (2 x 100W) : specify 1 or 2</t>
  </si>
  <si>
    <t>Owner :</t>
  </si>
  <si>
    <t>Name of the boat :</t>
  </si>
  <si>
    <t>Technical language (FR / EN) :</t>
  </si>
  <si>
    <t>Numéro de série :</t>
  </si>
  <si>
    <t>Stickers on transom : name and port of registry of the boat (to be specified 2 months at the latest before delivery)</t>
  </si>
  <si>
    <r>
      <t xml:space="preserve">Extra for Safety equipment for </t>
    </r>
    <r>
      <rPr>
        <b/>
        <sz val="22"/>
        <rFont val="Arial"/>
        <family val="2"/>
      </rPr>
      <t>10</t>
    </r>
    <r>
      <rPr>
        <sz val="22"/>
        <rFont val="Arial"/>
        <family val="2"/>
      </rPr>
      <t xml:space="preserve"> instead 8 persons with Life-raft (without EPIRB)</t>
    </r>
  </si>
  <si>
    <t>Baie ouvrante entre  carré/cockpit avant</t>
  </si>
  <si>
    <t>Saloon manual tilting bay/door mechanically assisted by gaz struts</t>
  </si>
  <si>
    <t xml:space="preserve">Saloon to forward/cockpit opening window </t>
  </si>
  <si>
    <t>Ottoman seat (with storage and cushion)</t>
  </si>
  <si>
    <t>Hifi Radio Fusion 4 HP bluetooth (salon &amp; foredeck)</t>
  </si>
  <si>
    <t xml:space="preserve">Filtre purificateur d'eau douce </t>
  </si>
  <si>
    <t>Freshwater purifying filter</t>
  </si>
  <si>
    <t>Bains de soleil flybridge (avec dossiers)</t>
  </si>
  <si>
    <t>Flybridge sunbathing cushions (with backrests)</t>
  </si>
  <si>
    <t>Coussins de banquette arrière (assises et dossiers)</t>
  </si>
  <si>
    <t xml:space="preserve">Aft bench cushions (seats and backrests) </t>
  </si>
  <si>
    <t>Lot de 4 gros oreillers de bains de soleil</t>
  </si>
  <si>
    <t>4 big comfortable pillows</t>
  </si>
  <si>
    <t>Combiné chargeur de 70 amp - convertisseur 12V/230V - 1600VA</t>
  </si>
  <si>
    <t>Réfrigérateur congélateur de 265L avec convertisseur dédié 230V</t>
  </si>
  <si>
    <t>Combined battery charger 70 amp - Inverter 12V/230V - 1600VA</t>
  </si>
  <si>
    <t>Fridge freezer 265L with dedicated inverter 230V</t>
  </si>
  <si>
    <t xml:space="preserve">Electronique Raymarine PACK 2 comprenant : Pack Exl + combiné VHF RAY MIC au poste de barre, AIS émetteur récepteur, écran traceur AXIOM 12" au poste de barre </t>
  </si>
  <si>
    <t xml:space="preserve">Raymarine Electronic Pack 2 including : Pack 1 + VHF RAY MIC at steering station, AIS receiver transmitter, full touch screen AXIOM 12" at steering station </t>
  </si>
  <si>
    <r>
      <t xml:space="preserve">Climatisation réversible flotteurs pour </t>
    </r>
    <r>
      <rPr>
        <b/>
        <sz val="22"/>
        <rFont val="Arial"/>
        <family val="2"/>
      </rPr>
      <t>version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3 cabines</t>
    </r>
    <r>
      <rPr>
        <sz val="22"/>
        <rFont val="Arial"/>
        <family val="2"/>
      </rPr>
      <t xml:space="preserve"> (nécessite groupe électrogène) </t>
    </r>
    <r>
      <rPr>
        <b/>
        <sz val="22"/>
        <rFont val="Arial"/>
        <family val="2"/>
      </rPr>
      <t>230V/50Hz</t>
    </r>
  </si>
  <si>
    <r>
      <t xml:space="preserve">Climatisation réversible flotteurs pour </t>
    </r>
    <r>
      <rPr>
        <b/>
        <sz val="22"/>
        <rFont val="Arial"/>
        <family val="2"/>
      </rPr>
      <t>version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4 cabines</t>
    </r>
    <r>
      <rPr>
        <sz val="22"/>
        <rFont val="Arial"/>
        <family val="2"/>
      </rPr>
      <t xml:space="preserve"> (nécessite groupe électrogène) </t>
    </r>
    <r>
      <rPr>
        <b/>
        <sz val="22"/>
        <rFont val="Arial"/>
        <family val="2"/>
      </rPr>
      <t>230V/50Hz</t>
    </r>
  </si>
  <si>
    <r>
      <t>Climatisation réversible nacelle</t>
    </r>
    <r>
      <rPr>
        <b/>
        <sz val="22"/>
        <rFont val="Arial"/>
        <family val="2"/>
      </rPr>
      <t xml:space="preserve"> 230V/50Hz</t>
    </r>
    <r>
      <rPr>
        <sz val="22"/>
        <rFont val="Arial"/>
        <family val="2"/>
      </rPr>
      <t xml:space="preserve"> (nécessite option climatisation flotteurs)</t>
    </r>
  </si>
  <si>
    <r>
      <t xml:space="preserve">Climatisation réversible flotteurs pour </t>
    </r>
    <r>
      <rPr>
        <b/>
        <sz val="22"/>
        <rFont val="Arial"/>
        <family val="2"/>
      </rPr>
      <t>version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3 cabines</t>
    </r>
    <r>
      <rPr>
        <sz val="22"/>
        <rFont val="Arial"/>
        <family val="2"/>
      </rPr>
      <t xml:space="preserve"> (nécessite groupe électrogène) </t>
    </r>
    <r>
      <rPr>
        <b/>
        <sz val="22"/>
        <rFont val="Arial"/>
        <family val="2"/>
      </rPr>
      <t>120V/60Hz</t>
    </r>
  </si>
  <si>
    <r>
      <t xml:space="preserve">Climatisation réversible flotteurs pour </t>
    </r>
    <r>
      <rPr>
        <b/>
        <sz val="22"/>
        <rFont val="Arial"/>
        <family val="2"/>
      </rPr>
      <t>version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4 cabines</t>
    </r>
    <r>
      <rPr>
        <sz val="22"/>
        <rFont val="Arial"/>
        <family val="2"/>
      </rPr>
      <t xml:space="preserve"> (nécessite groupe électrogène) </t>
    </r>
    <r>
      <rPr>
        <b/>
        <sz val="22"/>
        <rFont val="Arial"/>
        <family val="2"/>
      </rPr>
      <t>120V/60Hz</t>
    </r>
  </si>
  <si>
    <r>
      <t xml:space="preserve">Climatisation réversible nacelle </t>
    </r>
    <r>
      <rPr>
        <b/>
        <sz val="22"/>
        <rFont val="Arial"/>
        <family val="2"/>
      </rPr>
      <t xml:space="preserve"> 120V/60Hz</t>
    </r>
    <r>
      <rPr>
        <sz val="22"/>
        <rFont val="Arial"/>
        <family val="2"/>
      </rPr>
      <t xml:space="preserve"> (nécessite option climatisation flotteurs)</t>
    </r>
  </si>
  <si>
    <r>
      <t xml:space="preserve">Reverse cycle aircond. in hulls for </t>
    </r>
    <r>
      <rPr>
        <b/>
        <sz val="22"/>
        <rFont val="Arial"/>
        <family val="2"/>
      </rPr>
      <t>3 cabins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version 230V/50Hz</t>
    </r>
    <r>
      <rPr>
        <sz val="22"/>
        <rFont val="Arial"/>
        <family val="2"/>
      </rPr>
      <t xml:space="preserve"> (needs generator) </t>
    </r>
  </si>
  <si>
    <r>
      <t xml:space="preserve">Reverse cycle aircond. in hulls for </t>
    </r>
    <r>
      <rPr>
        <b/>
        <sz val="22"/>
        <rFont val="Arial"/>
        <family val="2"/>
      </rPr>
      <t>4 cabins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version 230V/50Hz</t>
    </r>
    <r>
      <rPr>
        <sz val="22"/>
        <rFont val="Arial"/>
        <family val="2"/>
      </rPr>
      <t xml:space="preserve"> (needs generator) </t>
    </r>
  </si>
  <si>
    <r>
      <t xml:space="preserve">Reverse cycle aircond. in salon </t>
    </r>
    <r>
      <rPr>
        <b/>
        <sz val="22"/>
        <rFont val="Arial"/>
        <family val="2"/>
      </rPr>
      <t>230V/50Hz</t>
    </r>
    <r>
      <rPr>
        <sz val="22"/>
        <rFont val="Arial"/>
        <family val="2"/>
      </rPr>
      <t xml:space="preserve"> (needs option aircond. in hulls)</t>
    </r>
  </si>
  <si>
    <r>
      <t xml:space="preserve">Reverse cycle aircond. in hulls for </t>
    </r>
    <r>
      <rPr>
        <b/>
        <sz val="22"/>
        <rFont val="Arial"/>
        <family val="2"/>
      </rPr>
      <t>3 cabins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version 120V/60Hz</t>
    </r>
    <r>
      <rPr>
        <sz val="22"/>
        <rFont val="Arial"/>
        <family val="2"/>
      </rPr>
      <t xml:space="preserve"> (needs generator) </t>
    </r>
  </si>
  <si>
    <r>
      <t xml:space="preserve">Reverse cycle aircond. in hulls for </t>
    </r>
    <r>
      <rPr>
        <b/>
        <sz val="22"/>
        <rFont val="Arial"/>
        <family val="2"/>
      </rPr>
      <t>4 cabins</t>
    </r>
    <r>
      <rPr>
        <sz val="22"/>
        <rFont val="Arial"/>
        <family val="2"/>
      </rPr>
      <t xml:space="preserve"> </t>
    </r>
    <r>
      <rPr>
        <b/>
        <sz val="22"/>
        <rFont val="Arial"/>
        <family val="2"/>
      </rPr>
      <t>version 120V/60Hz</t>
    </r>
    <r>
      <rPr>
        <sz val="22"/>
        <rFont val="Arial"/>
        <family val="2"/>
      </rPr>
      <t xml:space="preserve"> (needs generator) </t>
    </r>
  </si>
  <si>
    <r>
      <t xml:space="preserve">Reverse cycle aircond. in salon  </t>
    </r>
    <r>
      <rPr>
        <b/>
        <sz val="22"/>
        <rFont val="Arial"/>
        <family val="2"/>
      </rPr>
      <t>120V/60Hz</t>
    </r>
    <r>
      <rPr>
        <sz val="22"/>
        <rFont val="Arial"/>
        <family val="2"/>
      </rPr>
      <t xml:space="preserve"> (needs option aircond. in hulls)</t>
    </r>
  </si>
  <si>
    <r>
      <t xml:space="preserve">Lave vaisselle 6 couverts sous évier  </t>
    </r>
    <r>
      <rPr>
        <b/>
        <sz val="22"/>
        <rFont val="Arial"/>
        <family val="2"/>
      </rPr>
      <t>230V</t>
    </r>
  </si>
  <si>
    <r>
      <t xml:space="preserve">Four à micro-ondes </t>
    </r>
    <r>
      <rPr>
        <b/>
        <sz val="22"/>
        <rFont val="Arial"/>
        <family val="2"/>
      </rPr>
      <t>230V</t>
    </r>
  </si>
  <si>
    <r>
      <t>Lave séche-linge 3kg/1,5kg (</t>
    </r>
    <r>
      <rPr>
        <b/>
        <sz val="22"/>
        <rFont val="Arial"/>
        <family val="2"/>
      </rPr>
      <t>version 3 cabines</t>
    </r>
    <r>
      <rPr>
        <sz val="22"/>
        <rFont val="Arial"/>
        <family val="2"/>
      </rPr>
      <t xml:space="preserve">) avec intégration mobilier meuble SdB </t>
    </r>
    <r>
      <rPr>
        <b/>
        <sz val="22"/>
        <rFont val="Arial"/>
        <family val="2"/>
      </rPr>
      <t>230V</t>
    </r>
  </si>
  <si>
    <r>
      <t>Dish washer for 6 under sink</t>
    </r>
    <r>
      <rPr>
        <b/>
        <sz val="22"/>
        <rFont val="Arial"/>
        <family val="2"/>
      </rPr>
      <t xml:space="preserve"> 230V </t>
    </r>
  </si>
  <si>
    <r>
      <t xml:space="preserve">Micro-wave oven </t>
    </r>
    <r>
      <rPr>
        <b/>
        <sz val="22"/>
        <rFont val="Arial"/>
        <family val="2"/>
      </rPr>
      <t>230V</t>
    </r>
  </si>
  <si>
    <r>
      <t>3kg/1,5kg washer-dryer machine integrated in furniture bathroom</t>
    </r>
    <r>
      <rPr>
        <b/>
        <sz val="22"/>
        <rFont val="Arial"/>
        <family val="2"/>
      </rPr>
      <t xml:space="preserve"> </t>
    </r>
    <r>
      <rPr>
        <sz val="22"/>
        <rFont val="Arial"/>
        <family val="2"/>
      </rPr>
      <t>(</t>
    </r>
    <r>
      <rPr>
        <b/>
        <sz val="22"/>
        <rFont val="Arial"/>
        <family val="2"/>
      </rPr>
      <t>3 cabins version</t>
    </r>
    <r>
      <rPr>
        <sz val="22"/>
        <rFont val="Arial"/>
        <family val="2"/>
      </rPr>
      <t>)</t>
    </r>
    <r>
      <rPr>
        <b/>
        <sz val="22"/>
        <rFont val="Arial"/>
        <family val="2"/>
      </rPr>
      <t xml:space="preserve"> 230V</t>
    </r>
  </si>
  <si>
    <t>Commande déportée avec compteur de chaîne au poste de barre</t>
  </si>
  <si>
    <t>Remote control with chain counter at helm station</t>
  </si>
  <si>
    <t>Assises balcon cockpit avant</t>
  </si>
  <si>
    <t>Front cockpit balcony seats</t>
  </si>
  <si>
    <t xml:space="preserve">Serre-casseroles pour plaque de cuisson  </t>
  </si>
  <si>
    <t>Pot holders on burner cooking</t>
  </si>
  <si>
    <t>Standard</t>
  </si>
  <si>
    <t>Coussins de cockpit avant (assises)</t>
  </si>
  <si>
    <t xml:space="preserve">Forward cockpit cushions (seats) </t>
  </si>
  <si>
    <t>Hublot entre poste de barre et carré</t>
  </si>
  <si>
    <t>Opening porthole between steering station and saloon</t>
  </si>
  <si>
    <t>Option bout-dehors fixe (longueur hors tout 12,31m)</t>
  </si>
  <si>
    <t>Fixed bowsprit bowsprit option (overall length 12,31m)</t>
  </si>
  <si>
    <t xml:space="preserve">Tout bateau francisé fera l’objet d’une facturation du montant de l’écocontribution défini selon le barème en vigueur défini par l’APER </t>
  </si>
  <si>
    <t>Any francized vessel will be invoiced for the amount of the French eco-contribution defined according to the current scale defined by the APER</t>
  </si>
  <si>
    <t>Coussins de siège barreur (assise et dossier)</t>
  </si>
  <si>
    <t xml:space="preserve">Coussins de fly bâbord (assise et dossier)  </t>
  </si>
  <si>
    <t xml:space="preserve">Cushions for portside flybridge (seat and backrest) </t>
  </si>
  <si>
    <t xml:space="preserve">Helmsman seat cushions (seat and backrest) </t>
  </si>
  <si>
    <r>
      <t xml:space="preserve">Matériel de sécurité pour </t>
    </r>
    <r>
      <rPr>
        <b/>
        <sz val="22"/>
        <rFont val="Arial"/>
        <family val="2"/>
      </rPr>
      <t>8 personnes</t>
    </r>
    <r>
      <rPr>
        <sz val="22"/>
        <rFont val="Arial"/>
        <family val="2"/>
      </rPr>
      <t xml:space="preserve"> avec canot de survie (Gilet auto + longe, radeau, 10 batons lumineux vert, bouée fer à cheval, compas iris 50ZA, journal de bord, lampe torche, seau anse, trousse de secours, chaussette pare-battage, jeu amarre 2x15ml + 2x25ml, pare-battage) </t>
    </r>
    <r>
      <rPr>
        <b/>
        <sz val="22"/>
        <rFont val="Arial"/>
        <family val="2"/>
      </rPr>
      <t>Sans fusée et balise</t>
    </r>
  </si>
  <si>
    <r>
      <t>Safety equipment for</t>
    </r>
    <r>
      <rPr>
        <b/>
        <sz val="22"/>
        <rFont val="Arial"/>
        <family val="2"/>
      </rPr>
      <t xml:space="preserve"> 8 </t>
    </r>
    <r>
      <rPr>
        <sz val="22"/>
        <rFont val="Arial"/>
        <family val="2"/>
      </rPr>
      <t xml:space="preserve">with liferaft (Auto vest + lanyard, raft, 10 green glow sticks, horseshoes buoy, compass iris 50ZA, logbook, flashlight, bucket handle, first aid kit, fender sock, set of mooring ropes 2x15ml + 2x25ml, fender)  </t>
    </r>
    <r>
      <rPr>
        <b/>
        <sz val="22"/>
        <rFont val="Arial"/>
        <family val="2"/>
      </rPr>
      <t>without EPIRB and flares</t>
    </r>
  </si>
  <si>
    <r>
      <t xml:space="preserve">Large model freshwater electric toilet </t>
    </r>
    <r>
      <rPr>
        <b/>
        <sz val="22"/>
        <rFont val="Arial"/>
        <family val="2"/>
      </rPr>
      <t>(specify number and location)</t>
    </r>
  </si>
  <si>
    <t>Bimini du poste de barre en couleur</t>
  </si>
  <si>
    <t>Helm station Bimini</t>
  </si>
  <si>
    <t>Enclosure for helm sation Bimini</t>
  </si>
  <si>
    <t xml:space="preserve">Sun awning for forward cockpit </t>
  </si>
  <si>
    <t xml:space="preserve">Set of protection for steering console </t>
  </si>
  <si>
    <t>Kit de toiles fermant le poste de barre</t>
  </si>
  <si>
    <t xml:space="preserve">Taud de soleil cockpit avant </t>
  </si>
  <si>
    <t>Housse de console de barre et des instruments</t>
  </si>
  <si>
    <t>Code 0 rigging : furler, bobstays, blocks &amp; deck fittings (requires additional winch option on portside)</t>
  </si>
  <si>
    <r>
      <t>Groupe électrogène</t>
    </r>
    <r>
      <rPr>
        <b/>
        <sz val="22"/>
        <color rgb="FF000000"/>
        <rFont val="Arial"/>
        <family val="2"/>
      </rPr>
      <t xml:space="preserve"> 4KW 50Hz</t>
    </r>
    <r>
      <rPr>
        <sz val="22"/>
        <color indexed="8"/>
        <rFont val="Arial"/>
        <family val="2"/>
      </rPr>
      <t xml:space="preserve"> avec cocon d'insonorisation et commande à distance </t>
    </r>
    <r>
      <rPr>
        <b/>
        <sz val="22"/>
        <color rgb="FF000000"/>
        <rFont val="Arial"/>
        <family val="2"/>
      </rPr>
      <t xml:space="preserve">230V </t>
    </r>
  </si>
  <si>
    <r>
      <t>Groupe électrogène</t>
    </r>
    <r>
      <rPr>
        <b/>
        <sz val="22"/>
        <color rgb="FF000000"/>
        <rFont val="Arial"/>
        <family val="2"/>
      </rPr>
      <t xml:space="preserve"> 5KW 60Hz</t>
    </r>
    <r>
      <rPr>
        <sz val="22"/>
        <color indexed="8"/>
        <rFont val="Arial"/>
        <family val="2"/>
      </rPr>
      <t xml:space="preserve"> avec cocon d'insonorisation et commande à distance </t>
    </r>
    <r>
      <rPr>
        <b/>
        <sz val="22"/>
        <color rgb="FF000000"/>
        <rFont val="Arial"/>
        <family val="2"/>
      </rPr>
      <t xml:space="preserve">120V </t>
    </r>
  </si>
  <si>
    <r>
      <t>Groupe électrogène</t>
    </r>
    <r>
      <rPr>
        <b/>
        <sz val="22"/>
        <color rgb="FF000000"/>
        <rFont val="Arial"/>
        <family val="2"/>
      </rPr>
      <t xml:space="preserve"> 6KW 50Hz</t>
    </r>
    <r>
      <rPr>
        <sz val="22"/>
        <color indexed="8"/>
        <rFont val="Arial"/>
        <family val="2"/>
      </rPr>
      <t xml:space="preserve"> avec cocon d'insonorisation et commande à distance </t>
    </r>
    <r>
      <rPr>
        <b/>
        <sz val="22"/>
        <color rgb="FF000000"/>
        <rFont val="Arial"/>
        <family val="2"/>
      </rPr>
      <t>230V</t>
    </r>
  </si>
  <si>
    <r>
      <t>Groupe électrogène</t>
    </r>
    <r>
      <rPr>
        <b/>
        <sz val="22"/>
        <color rgb="FF000000"/>
        <rFont val="Arial"/>
        <family val="2"/>
      </rPr>
      <t xml:space="preserve"> 7,5KW 50Hz</t>
    </r>
    <r>
      <rPr>
        <sz val="22"/>
        <color indexed="8"/>
        <rFont val="Arial"/>
        <family val="2"/>
      </rPr>
      <t xml:space="preserve"> avec cocon d'insonorisation et commande à distance </t>
    </r>
    <r>
      <rPr>
        <b/>
        <sz val="22"/>
        <color rgb="FF000000"/>
        <rFont val="Arial"/>
        <family val="2"/>
      </rPr>
      <t>120V</t>
    </r>
  </si>
  <si>
    <t>Annexe 2,80m en hypalon (taille recommandée) sans console + moteur HB 5CV + mise sous bossoir</t>
  </si>
  <si>
    <t>Dinghy 2,80m (recommended size) without console + 5hp outboard engine installed on davit</t>
  </si>
  <si>
    <t>Transport de l'usine du Cap Bon (Tunisie) au port, mise à l'eau, mâtage, avec mouillage 20kg et 70ml de chaine Ø 10, patte d'oie, 6 défenses et 4 amarres + 1 transfert de l'aéroport de Tunis au Cap Bon, mise en main 1 jour (prix net), malette à outils, paramétrage MMSI</t>
  </si>
  <si>
    <t>Trucking from the shipyard to Cap Bon (Tunisia), commissioning, anchor set 20kg and 70 ml Ø10 chain, anchor bridle, 6 fenders and 4 moorings, one transfer from the airport, one day hand over (net price), toolkit, MMSI configuration</t>
  </si>
  <si>
    <r>
      <rPr>
        <b/>
        <sz val="22"/>
        <rFont val="Arial"/>
        <family val="2"/>
      </rPr>
      <t>Flotteurs</t>
    </r>
    <r>
      <rPr>
        <sz val="22"/>
        <rFont val="Arial"/>
        <family val="2"/>
      </rPr>
      <t xml:space="preserve"> : bandeaux et têtes de lit capitonnés, éclairage indirect bandeau de lit, applique design, liseuses chromées, porte revues dans cabine master, accessoires confort dans salle de bain</t>
    </r>
  </si>
  <si>
    <r>
      <rPr>
        <b/>
        <sz val="22"/>
        <rFont val="Arial"/>
        <family val="2"/>
      </rPr>
      <t>Hulls :</t>
    </r>
    <r>
      <rPr>
        <sz val="22"/>
        <rFont val="Arial"/>
        <family val="2"/>
      </rPr>
      <t xml:space="preserve"> padded headbands and headboards, indirect lighting headband, design applies, chrome plated polished reading lights, magazines pockets master suites, comfort accessories in the bathroom</t>
    </r>
  </si>
  <si>
    <t>Convoyage du Cap Bon (Tunisie) au Capo d'Orlando (Sicile - Italie)  (prix net)</t>
  </si>
  <si>
    <t>Skipper delivery from Cap Bon (Tunisia) to Capo of Orlando (Sicily- Italy) (net price)</t>
  </si>
  <si>
    <t>Option bout-dehors amovible</t>
  </si>
  <si>
    <t>Removable bowsprit option</t>
  </si>
  <si>
    <t xml:space="preserve">Triradial Code 0 (52m²) with non-rotation cable </t>
  </si>
  <si>
    <r>
      <t xml:space="preserve">Generator </t>
    </r>
    <r>
      <rPr>
        <b/>
        <sz val="22"/>
        <color rgb="FF000000"/>
        <rFont val="Arial"/>
        <family val="2"/>
      </rPr>
      <t>4KW 50Hz</t>
    </r>
    <r>
      <rPr>
        <sz val="22"/>
        <color indexed="8"/>
        <rFont val="Arial"/>
        <family val="2"/>
      </rPr>
      <t xml:space="preserve"> with soundshield and remote control</t>
    </r>
    <r>
      <rPr>
        <b/>
        <sz val="22"/>
        <color rgb="FF000000"/>
        <rFont val="Arial"/>
        <family val="2"/>
      </rPr>
      <t xml:space="preserve"> 230V  </t>
    </r>
  </si>
  <si>
    <r>
      <t xml:space="preserve">Generator </t>
    </r>
    <r>
      <rPr>
        <b/>
        <sz val="22"/>
        <color rgb="FF000000"/>
        <rFont val="Arial"/>
        <family val="2"/>
      </rPr>
      <t>5KW 60Hz</t>
    </r>
    <r>
      <rPr>
        <sz val="22"/>
        <color indexed="8"/>
        <rFont val="Arial"/>
        <family val="2"/>
      </rPr>
      <t xml:space="preserve"> with soundshield and remote control </t>
    </r>
    <r>
      <rPr>
        <b/>
        <sz val="22"/>
        <color rgb="FF000000"/>
        <rFont val="Arial"/>
        <family val="2"/>
      </rPr>
      <t xml:space="preserve">120V </t>
    </r>
  </si>
  <si>
    <r>
      <t xml:space="preserve">Generator </t>
    </r>
    <r>
      <rPr>
        <b/>
        <sz val="22"/>
        <color rgb="FF000000"/>
        <rFont val="Arial"/>
        <family val="2"/>
      </rPr>
      <t>6KW 50Hz</t>
    </r>
    <r>
      <rPr>
        <sz val="22"/>
        <color indexed="8"/>
        <rFont val="Arial"/>
        <family val="2"/>
      </rPr>
      <t xml:space="preserve"> with soundshield and remote control </t>
    </r>
    <r>
      <rPr>
        <b/>
        <sz val="22"/>
        <color rgb="FF000000"/>
        <rFont val="Arial"/>
        <family val="2"/>
      </rPr>
      <t xml:space="preserve">230V </t>
    </r>
  </si>
  <si>
    <r>
      <t xml:space="preserve">Generator </t>
    </r>
    <r>
      <rPr>
        <b/>
        <sz val="22"/>
        <color rgb="FF000000"/>
        <rFont val="Arial"/>
        <family val="2"/>
      </rPr>
      <t>7,5KW 60Hz</t>
    </r>
    <r>
      <rPr>
        <sz val="22"/>
        <color indexed="8"/>
        <rFont val="Arial"/>
        <family val="2"/>
      </rPr>
      <t xml:space="preserve"> with soundshield and remote control </t>
    </r>
    <r>
      <rPr>
        <b/>
        <sz val="22"/>
        <color rgb="FF000000"/>
        <rFont val="Arial"/>
        <family val="2"/>
      </rPr>
      <t xml:space="preserve">120V </t>
    </r>
  </si>
  <si>
    <t>4 cabins - 4 heads</t>
  </si>
  <si>
    <t>3 cabins - 3 heads</t>
  </si>
  <si>
    <t>Quotation for catamaran BALI CATSPACE        -       Tarif A-2024</t>
  </si>
  <si>
    <t>Devis d'un catamaran BALI CATSPACE         -       Tarif A-2024</t>
  </si>
  <si>
    <t>Système de relevage d'annexe</t>
  </si>
  <si>
    <t>Tender lifting system</t>
  </si>
  <si>
    <t xml:space="preserve">Réseau principal 120V au lieu de 230V (chauffe-eau, chargeur, prises, convertisseur) et préinstallation des branchements électriques (micro-ondes, TV, lave-linge et lave-vaisselle) </t>
  </si>
  <si>
    <t>Primary 120V electrical system instead of 230V (with water heater, battery charger, outlets, inverter) and pre-installation of electrical connections (microwave, TV, washing machine and dishwasher)</t>
  </si>
  <si>
    <r>
      <t xml:space="preserve">1 ventilateur par cabine et carré </t>
    </r>
    <r>
      <rPr>
        <b/>
        <sz val="22"/>
        <rFont val="Arial"/>
        <family val="2"/>
      </rPr>
      <t>(préciser le nombre suivant version retenue)</t>
    </r>
  </si>
  <si>
    <r>
      <t xml:space="preserve">1 fan per cabin and saloon </t>
    </r>
    <r>
      <rPr>
        <b/>
        <sz val="22"/>
        <rFont val="Arial"/>
        <family val="2"/>
      </rPr>
      <t>(specify number accoording to choosen version)</t>
    </r>
  </si>
  <si>
    <t>Sellerie intérieure et extérieure  couleur Heritage Moss</t>
  </si>
  <si>
    <t>Indoor and outdoor upholstery color Heritage Moss</t>
  </si>
  <si>
    <t>Sellerie intérieure et extérieure couleur Papyrus</t>
  </si>
  <si>
    <t>Indoor and outdoor upholstery color Papyrus</t>
  </si>
  <si>
    <t>Sellerie intérieure et extérieure couleur Mezzo Celadon</t>
  </si>
  <si>
    <t>Indoor and outdoor upholstery color Mezzo Celadon</t>
  </si>
  <si>
    <t>Sellerie intérieure et extérieure couleur Heritage Scarlett</t>
  </si>
  <si>
    <t>Indoor and outdoor upholstery color Heritage Scarlett</t>
  </si>
  <si>
    <t>External roof curtains for sun protection of the saloon (black batyline fabric)</t>
  </si>
  <si>
    <t>Rideaux extérieurs de roof isotherme en batyline noire</t>
  </si>
  <si>
    <t xml:space="preserve">Pack ready to go (carburant + eau) (prix net) </t>
  </si>
  <si>
    <t xml:space="preserve">Pack ready to go (fuel + water) (net price) </t>
  </si>
  <si>
    <r>
      <t xml:space="preserve">Préinstallation TV et antenne TV hertzienne (FR) et lève-TV </t>
    </r>
    <r>
      <rPr>
        <b/>
        <sz val="22"/>
        <color rgb="FF000000"/>
        <rFont val="Arial"/>
        <family val="2"/>
      </rPr>
      <t>si option TV et antenne non prise</t>
    </r>
  </si>
  <si>
    <r>
      <t xml:space="preserve">TV pre-installation and TV antenna (FR) TV lift  </t>
    </r>
    <r>
      <rPr>
        <b/>
        <sz val="22"/>
        <color rgb="FF000000"/>
        <rFont val="Arial"/>
        <family val="2"/>
      </rPr>
      <t>if TV and antenna option not taken</t>
    </r>
  </si>
  <si>
    <t>Accastillage de Code 0 : sous barbes, drosse, drisse, emmagasineur tambour, stand-up (nécessite option winch supplémentaire à bâbord)</t>
  </si>
  <si>
    <t>Accastillage de spi asymétrique : sous barbes, drisse, stand-up (inutile si option accastillage code 0)  (nécessite option winch supplémentaire à bâbord)</t>
  </si>
  <si>
    <t>Reinforced Dacron fully-battened Mainsail &amp; Solent with UV protection + Lazy-Bag &amp; Lazy-Jacks + sheets</t>
  </si>
  <si>
    <r>
      <rPr>
        <sz val="22"/>
        <color rgb="FF000000"/>
        <rFont val="Arial"/>
        <family val="2"/>
      </rPr>
      <t xml:space="preserve">Square top </t>
    </r>
    <r>
      <rPr>
        <sz val="22"/>
        <color indexed="8"/>
        <rFont val="Arial"/>
        <family val="2"/>
      </rPr>
      <t>reinforced Dacron fully-battened Mainsail with specific fiiting &amp; Solent with UV protection + Lazy-Bag &amp; Lazy-Jacks + sheets</t>
    </r>
  </si>
  <si>
    <t>GV lattée et Solent renforcés en Dacron avec bande anti-UV + lazy bag BALI Cat Space &amp; lazy jack + écoutes</t>
  </si>
  <si>
    <r>
      <t xml:space="preserve">GV lattée à </t>
    </r>
    <r>
      <rPr>
        <sz val="22"/>
        <color rgb="FF000000"/>
        <rFont val="Arial"/>
        <family val="2"/>
      </rPr>
      <t>corne avec accastillage spécifique</t>
    </r>
    <r>
      <rPr>
        <sz val="22"/>
        <color indexed="8"/>
        <rFont val="Arial"/>
        <family val="2"/>
      </rPr>
      <t xml:space="preserve">, solent en Dacron avec bande anti-UV renforcé + lazy bag </t>
    </r>
    <r>
      <rPr>
        <sz val="22"/>
        <color rgb="FF000000"/>
        <rFont val="Arial"/>
        <family val="2"/>
      </rPr>
      <t>BALI</t>
    </r>
    <r>
      <rPr>
        <sz val="22"/>
        <color indexed="8"/>
        <rFont val="Arial"/>
        <family val="2"/>
      </rPr>
      <t xml:space="preserve"> Catspace &amp; lazy jack + écoutes</t>
    </r>
  </si>
  <si>
    <t>Spinnaker rigging : halyard, deck fitting &amp; blocks (not necessary if code 0 gear ordered) (requires additional winch option on portside)</t>
  </si>
  <si>
    <t>BALI Catspace equipped with 2x19 hp Nanni engines</t>
  </si>
  <si>
    <t xml:space="preserve">BALI Catspace équipé de 2 moteurs Nanni 19CV </t>
  </si>
  <si>
    <t>2 NANNI engines of 30 hp instead of 19 hp</t>
  </si>
  <si>
    <t>2 NANNI engines of 40 hp instead of 19 hp</t>
  </si>
  <si>
    <t xml:space="preserve">2 moteurs NANNI 30CV au lieu du 19CV </t>
  </si>
  <si>
    <t xml:space="preserve">2 moteurs NANNI 40CV au lieu du 19CV </t>
  </si>
  <si>
    <t>(Lazy bag "Kavas")</t>
  </si>
  <si>
    <r>
      <rPr>
        <b/>
        <sz val="22"/>
        <rFont val="Arial"/>
        <family val="2"/>
      </rPr>
      <t xml:space="preserve">Carré </t>
    </r>
    <r>
      <rPr>
        <sz val="22"/>
        <rFont val="Arial"/>
        <family val="2"/>
      </rPr>
      <t>: liseuse gainée à la table à cartes, chaise metteur en scène à la table à cartes, table carré avec bar et alèse en bois massif, lampes d'ambiance, bandeaux de sellerie carré capitonnée avec accoudoirs, hampe de pavillon et son support</t>
    </r>
  </si>
  <si>
    <r>
      <rPr>
        <b/>
        <sz val="22"/>
        <rFont val="Arial"/>
        <family val="2"/>
      </rPr>
      <t xml:space="preserve">Salon : </t>
    </r>
    <r>
      <rPr>
        <sz val="22"/>
        <rFont val="Arial"/>
        <family val="2"/>
      </rPr>
      <t>chart table reading light in leather, folding seat for chart table, salon table with bar and plain wood borders, design standing lights, square upholstery bands, flagpole and its support</t>
    </r>
  </si>
  <si>
    <t>Spi assymétrique + chaussette</t>
  </si>
  <si>
    <t>Asymetric spinaker + sleeve</t>
  </si>
  <si>
    <t>Bar intégré dans table de carré avec plateau réversible</t>
  </si>
  <si>
    <t>Bar integarted in saloon table with reversible tray</t>
  </si>
  <si>
    <t xml:space="preserve">Table de carré convertible en couchette double (sellerie comprise)  (incompatible avec bar intégré dans table de carré) </t>
  </si>
  <si>
    <t xml:space="preserve">Convertible saloon table for double berth (cushions included) (incompatible with bar intagrated in salon table) </t>
  </si>
  <si>
    <r>
      <t xml:space="preserve">Siège amovible pour table de carré </t>
    </r>
    <r>
      <rPr>
        <b/>
        <sz val="22"/>
        <rFont val="Arial"/>
        <family val="2"/>
      </rPr>
      <t>(préciser le nombre)</t>
    </r>
  </si>
  <si>
    <t>Seat to be used for saloon/cockpit (specify nbr)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</si>
</sst>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[Red]\-#,##0\ &quot;€&quot;"/>
    <numFmt numFmtId="165" formatCode="#,##0\ &quot;€&quot;;\-#,##0\ &quot;€&quot;;;@"/>
    <numFmt numFmtId="166" formatCode="_-* #,##0.00\ _€_-;\-* #,##0.00\ _€_-;_-* &quot;-&quot;??\ _€_-;_-@_-"/>
    <numFmt numFmtId="167" formatCode="#,##0\ &quot;€&quot;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name val="Arial"/>
      <family val="2"/>
    </font>
    <font>
      <b/>
      <sz val="36"/>
      <color indexed="8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sz val="28"/>
      <color theme="1"/>
      <name val="Calibri"/>
      <family val="2"/>
      <scheme val="minor"/>
    </font>
    <font>
      <b/>
      <sz val="22"/>
      <color indexed="8"/>
      <name val="Arial"/>
      <family val="2"/>
    </font>
    <font>
      <b/>
      <sz val="12"/>
      <color indexed="8"/>
      <name val="Arial"/>
      <family val="2"/>
    </font>
    <font>
      <sz val="22"/>
      <color indexed="8"/>
      <name val="Arial"/>
      <family val="2"/>
    </font>
    <font>
      <b/>
      <sz val="22"/>
      <color rgb="FF000000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20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b/>
      <sz val="26"/>
      <color indexed="8"/>
      <name val="Arial"/>
      <family val="2"/>
    </font>
    <font>
      <sz val="22"/>
      <color theme="1"/>
      <name val="Arial"/>
      <family val="2"/>
    </font>
    <font>
      <sz val="11"/>
      <color indexed="8"/>
      <name val="Calibri"/>
      <family val="2"/>
    </font>
    <font>
      <sz val="22"/>
      <name val="Arial"/>
      <family val="2"/>
    </font>
    <font>
      <sz val="2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4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rgb="FFFF0000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36"/>
      <name val="Arial"/>
      <family val="2"/>
    </font>
    <font>
      <b/>
      <sz val="24"/>
      <name val="Arial"/>
      <family val="2"/>
    </font>
    <font>
      <sz val="20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22"/>
      <color rgb="FFFF0000"/>
      <name val="Arial"/>
      <family val="2"/>
    </font>
    <font>
      <b/>
      <sz val="16"/>
      <color indexed="8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sz val="18"/>
      <color rgb="FFFF0000"/>
      <name val="Arial"/>
      <family val="2"/>
    </font>
    <font>
      <b/>
      <sz val="18"/>
      <color rgb="FFFF0000"/>
      <name val="Calibri"/>
      <family val="2"/>
    </font>
    <font>
      <sz val="18"/>
      <color rgb="FFFF0000"/>
      <name val="Calibri"/>
      <family val="2"/>
      <scheme val="minor"/>
    </font>
    <font>
      <b/>
      <i/>
      <sz val="20"/>
      <color indexed="8"/>
      <name val="Arial"/>
      <family val="2"/>
    </font>
    <font>
      <b/>
      <sz val="22"/>
      <name val="Arial"/>
      <family val="2"/>
    </font>
    <font>
      <sz val="2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8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3" fillId="0" borderId="0" xfId="0" applyFont="1"/>
    <xf numFmtId="0" fontId="20" fillId="0" borderId="0" xfId="0" applyFont="1"/>
    <xf numFmtId="0" fontId="11" fillId="0" borderId="0" xfId="0" applyFont="1" applyAlignment="1">
      <alignment vertical="center"/>
    </xf>
    <xf numFmtId="0" fontId="0" fillId="0" borderId="0" xfId="0" applyProtection="1">
      <protection locked="0"/>
    </xf>
    <xf numFmtId="0" fontId="29" fillId="0" borderId="0" xfId="0" applyFont="1" applyAlignment="1">
      <alignment vertical="center"/>
    </xf>
    <xf numFmtId="0" fontId="17" fillId="0" borderId="0" xfId="0" applyFont="1" applyAlignment="1" applyProtection="1">
      <alignment vertical="center" wrapText="1"/>
      <protection locked="0"/>
    </xf>
    <xf numFmtId="0" fontId="30" fillId="0" borderId="0" xfId="0" applyFont="1"/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0" fontId="35" fillId="0" borderId="0" xfId="0" applyFont="1"/>
    <xf numFmtId="0" fontId="37" fillId="0" borderId="0" xfId="0" applyFont="1"/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0" fontId="30" fillId="0" borderId="1" xfId="0" applyFont="1" applyBorder="1"/>
    <xf numFmtId="0" fontId="9" fillId="0" borderId="7" xfId="0" applyFont="1" applyBorder="1" applyAlignment="1">
      <alignment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30" fillId="0" borderId="9" xfId="0" applyFont="1" applyBorder="1" applyAlignment="1" applyProtection="1">
      <alignment horizontal="center" vertical="center"/>
      <protection locked="0"/>
    </xf>
    <xf numFmtId="0" fontId="30" fillId="0" borderId="4" xfId="0" applyFont="1" applyBorder="1" applyAlignment="1">
      <alignment vertical="center"/>
    </xf>
    <xf numFmtId="0" fontId="30" fillId="0" borderId="4" xfId="0" applyFont="1" applyBorder="1" applyAlignment="1" applyProtection="1">
      <alignment vertical="center"/>
      <protection locked="0"/>
    </xf>
    <xf numFmtId="0" fontId="22" fillId="0" borderId="10" xfId="0" applyFont="1" applyBorder="1" applyAlignment="1">
      <alignment vertical="center"/>
    </xf>
    <xf numFmtId="165" fontId="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30" fillId="0" borderId="12" xfId="0" applyFont="1" applyBorder="1" applyProtection="1">
      <protection locked="0"/>
    </xf>
    <xf numFmtId="0" fontId="19" fillId="0" borderId="13" xfId="0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0" fontId="30" fillId="0" borderId="15" xfId="0" applyFont="1" applyBorder="1" applyProtection="1">
      <protection locked="0"/>
    </xf>
    <xf numFmtId="0" fontId="19" fillId="0" borderId="16" xfId="0" applyFont="1" applyBorder="1" applyAlignment="1">
      <alignment vertical="center" wrapText="1"/>
    </xf>
    <xf numFmtId="164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vertical="center" wrapText="1"/>
    </xf>
    <xf numFmtId="165" fontId="5" fillId="0" borderId="22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0" fontId="30" fillId="0" borderId="24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vertical="center" wrapText="1"/>
    </xf>
    <xf numFmtId="165" fontId="5" fillId="0" borderId="26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164" fontId="5" fillId="0" borderId="22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30" fillId="0" borderId="21" xfId="0" applyFont="1" applyBorder="1"/>
    <xf numFmtId="0" fontId="12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1" fillId="0" borderId="22" xfId="0" applyFont="1" applyBorder="1" applyAlignment="1">
      <alignment horizontal="right" vertical="center"/>
    </xf>
    <xf numFmtId="9" fontId="24" fillId="0" borderId="22" xfId="1" applyFont="1" applyFill="1" applyBorder="1" applyAlignment="1" applyProtection="1">
      <alignment horizontal="center" vertical="center"/>
    </xf>
    <xf numFmtId="0" fontId="24" fillId="0" borderId="22" xfId="0" applyFont="1" applyBorder="1" applyAlignment="1">
      <alignment horizontal="right" vertical="center"/>
    </xf>
    <xf numFmtId="165" fontId="24" fillId="0" borderId="23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165" fontId="5" fillId="0" borderId="23" xfId="0" applyNumberFormat="1" applyFont="1" applyBorder="1" applyAlignment="1">
      <alignment horizontal="center"/>
    </xf>
    <xf numFmtId="0" fontId="7" fillId="0" borderId="22" xfId="0" applyFont="1" applyBorder="1" applyAlignment="1">
      <alignment horizontal="right" vertical="center"/>
    </xf>
    <xf numFmtId="0" fontId="36" fillId="0" borderId="21" xfId="0" applyFont="1" applyBorder="1"/>
    <xf numFmtId="0" fontId="30" fillId="0" borderId="24" xfId="0" applyFont="1" applyBorder="1" applyProtection="1">
      <protection locked="0"/>
    </xf>
    <xf numFmtId="0" fontId="34" fillId="0" borderId="25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5" fillId="0" borderId="26" xfId="0" applyFont="1" applyBorder="1" applyAlignment="1" applyProtection="1">
      <alignment horizontal="center"/>
      <protection locked="0"/>
    </xf>
    <xf numFmtId="0" fontId="38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30" fillId="2" borderId="0" xfId="0" applyFont="1" applyFill="1"/>
    <xf numFmtId="0" fontId="27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30" fillId="2" borderId="1" xfId="0" applyFont="1" applyFill="1" applyBorder="1"/>
    <xf numFmtId="0" fontId="16" fillId="2" borderId="2" xfId="0" applyFont="1" applyFill="1" applyBorder="1" applyAlignment="1">
      <alignment horizontal="left" vertical="center"/>
    </xf>
    <xf numFmtId="0" fontId="30" fillId="2" borderId="11" xfId="0" applyFont="1" applyFill="1" applyBorder="1" applyProtection="1">
      <protection locked="0"/>
    </xf>
    <xf numFmtId="0" fontId="25" fillId="2" borderId="18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/>
    </xf>
    <xf numFmtId="164" fontId="5" fillId="2" borderId="20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0" fillId="2" borderId="27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30" fillId="0" borderId="28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29" xfId="0" applyNumberFormat="1" applyFont="1" applyBorder="1" applyAlignment="1">
      <alignment horizontal="center" vertical="center"/>
    </xf>
    <xf numFmtId="0" fontId="30" fillId="0" borderId="30" xfId="0" applyFont="1" applyBorder="1"/>
    <xf numFmtId="0" fontId="3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26" fillId="2" borderId="30" xfId="0" applyFont="1" applyFill="1" applyBorder="1" applyAlignment="1">
      <alignment horizontal="center" vertical="center"/>
    </xf>
    <xf numFmtId="0" fontId="26" fillId="2" borderId="3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30" fillId="0" borderId="4" xfId="0" applyFont="1" applyBorder="1" applyAlignment="1" applyProtection="1">
      <alignment horizontal="center" vertical="center"/>
      <protection locked="0"/>
    </xf>
    <xf numFmtId="164" fontId="5" fillId="0" borderId="2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32" xfId="0" applyNumberFormat="1" applyFont="1" applyBorder="1" applyAlignment="1">
      <alignment horizontal="center" vertical="center"/>
    </xf>
    <xf numFmtId="165" fontId="5" fillId="0" borderId="34" xfId="0" applyNumberFormat="1" applyFont="1" applyBorder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5" fillId="0" borderId="35" xfId="0" applyNumberFormat="1" applyFont="1" applyBorder="1" applyAlignment="1">
      <alignment horizontal="center" vertical="center"/>
    </xf>
    <xf numFmtId="0" fontId="6" fillId="0" borderId="0" xfId="0" applyFont="1"/>
    <xf numFmtId="0" fontId="15" fillId="0" borderId="0" xfId="0" applyFont="1"/>
    <xf numFmtId="0" fontId="9" fillId="0" borderId="33" xfId="0" applyFont="1" applyBorder="1" applyAlignment="1">
      <alignment vertical="center" wrapText="1"/>
    </xf>
    <xf numFmtId="167" fontId="13" fillId="0" borderId="0" xfId="2" applyNumberFormat="1" applyFont="1" applyBorder="1" applyAlignment="1">
      <alignment horizontal="center" vertical="center"/>
    </xf>
    <xf numFmtId="167" fontId="13" fillId="0" borderId="5" xfId="2" applyNumberFormat="1" applyFont="1" applyBorder="1" applyAlignment="1">
      <alignment horizontal="center" vertical="center"/>
    </xf>
    <xf numFmtId="0" fontId="4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7" fontId="13" fillId="0" borderId="0" xfId="2" applyNumberFormat="1" applyFont="1" applyFill="1" applyBorder="1" applyAlignment="1">
      <alignment horizontal="center" vertical="center"/>
    </xf>
    <xf numFmtId="167" fontId="13" fillId="0" borderId="5" xfId="2" applyNumberFormat="1" applyFont="1" applyFill="1" applyBorder="1" applyAlignment="1">
      <alignment horizontal="center" vertical="center"/>
    </xf>
  </cellXfs>
  <cellStyles count="3">
    <cellStyle name="Milliers 2" xfId="2" xr:uid="{45B43DB8-4C4B-4E8F-A98C-4B7480532CFD}"/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2984500</xdr:colOff>
      <xdr:row>7</xdr:row>
      <xdr:rowOff>334586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C5694C5-7C03-7B46-BD2A-8E10095C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900" y="622301"/>
          <a:ext cx="2984500" cy="2391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412C-96E8-4D44-801D-FAFC88BADBA7}">
  <dimension ref="A1:E169"/>
  <sheetViews>
    <sheetView tabSelected="1" topLeftCell="A155" zoomScale="50" zoomScaleNormal="50" workbookViewId="0">
      <selection sqref="A1:E168"/>
    </sheetView>
  </sheetViews>
  <sheetFormatPr baseColWidth="10" defaultColWidth="11.5" defaultRowHeight="49.5" customHeight="1" outlineLevelRow="1" x14ac:dyDescent="0.3"/>
  <cols>
    <col min="1" max="1" width="6.1640625" style="26" customWidth="1"/>
    <col min="2" max="2" width="219.6640625" style="9" hidden="1" customWidth="1"/>
    <col min="3" max="3" width="245.6640625" style="9" customWidth="1"/>
    <col min="4" max="4" width="24.5" style="20" customWidth="1"/>
    <col min="5" max="5" width="39.5" style="17" customWidth="1"/>
  </cols>
  <sheetData>
    <row r="1" spans="1:5" s="117" customFormat="1" ht="49.5" customHeight="1" x14ac:dyDescent="0.45">
      <c r="A1" s="83"/>
      <c r="B1" s="84" t="s">
        <v>260</v>
      </c>
      <c r="C1" s="85" t="s">
        <v>259</v>
      </c>
      <c r="D1" s="86"/>
      <c r="E1" s="87"/>
    </row>
    <row r="2" spans="1:5" ht="27.75" customHeight="1" x14ac:dyDescent="0.25">
      <c r="A2" s="83"/>
      <c r="B2" s="109" t="s">
        <v>0</v>
      </c>
      <c r="C2" s="109" t="s">
        <v>0</v>
      </c>
      <c r="D2" s="122"/>
      <c r="E2" s="122"/>
    </row>
    <row r="3" spans="1:5" ht="27.75" customHeight="1" x14ac:dyDescent="0.25">
      <c r="A3" s="83"/>
      <c r="B3" s="109" t="s">
        <v>1</v>
      </c>
      <c r="C3" s="109" t="s">
        <v>164</v>
      </c>
      <c r="D3" s="122"/>
      <c r="E3" s="122"/>
    </row>
    <row r="4" spans="1:5" ht="27.75" customHeight="1" x14ac:dyDescent="0.25">
      <c r="A4" s="83"/>
      <c r="B4" s="109" t="s">
        <v>2</v>
      </c>
      <c r="C4" s="109" t="s">
        <v>165</v>
      </c>
      <c r="D4" s="122"/>
      <c r="E4" s="122"/>
    </row>
    <row r="5" spans="1:5" ht="27.75" customHeight="1" x14ac:dyDescent="0.25">
      <c r="A5" s="83"/>
      <c r="B5" s="109" t="s">
        <v>3</v>
      </c>
      <c r="C5" s="109" t="s">
        <v>4</v>
      </c>
      <c r="D5" s="122"/>
      <c r="E5" s="122"/>
    </row>
    <row r="6" spans="1:5" ht="27.75" customHeight="1" x14ac:dyDescent="0.25">
      <c r="A6" s="83"/>
      <c r="B6" s="109" t="s">
        <v>167</v>
      </c>
      <c r="C6" s="109" t="s">
        <v>5</v>
      </c>
      <c r="D6" s="122"/>
      <c r="E6" s="122"/>
    </row>
    <row r="7" spans="1:5" ht="27.75" customHeight="1" x14ac:dyDescent="0.25">
      <c r="A7" s="83"/>
      <c r="B7" s="109" t="s">
        <v>125</v>
      </c>
      <c r="C7" s="109" t="s">
        <v>126</v>
      </c>
      <c r="D7" s="122"/>
      <c r="E7" s="122"/>
    </row>
    <row r="8" spans="1:5" ht="27.75" customHeight="1" x14ac:dyDescent="0.25">
      <c r="A8" s="83"/>
      <c r="B8" s="109" t="s">
        <v>6</v>
      </c>
      <c r="C8" s="109" t="s">
        <v>166</v>
      </c>
      <c r="D8" s="122"/>
      <c r="E8" s="122"/>
    </row>
    <row r="9" spans="1:5" ht="49.5" customHeight="1" thickBot="1" x14ac:dyDescent="0.3">
      <c r="A9" s="22"/>
      <c r="B9" s="4"/>
      <c r="C9" s="4"/>
      <c r="D9" s="1"/>
      <c r="E9" s="1"/>
    </row>
    <row r="10" spans="1:5" ht="49.5" customHeight="1" x14ac:dyDescent="0.25">
      <c r="A10" s="31"/>
      <c r="B10" s="81" t="s">
        <v>289</v>
      </c>
      <c r="C10" s="81" t="s">
        <v>288</v>
      </c>
      <c r="D10" s="123" t="s">
        <v>88</v>
      </c>
      <c r="E10" s="124"/>
    </row>
    <row r="11" spans="1:5" ht="49.5" customHeight="1" thickBot="1" x14ac:dyDescent="0.3">
      <c r="A11" s="104"/>
      <c r="B11" s="105"/>
      <c r="C11" s="106"/>
      <c r="D11" s="107" t="s">
        <v>7</v>
      </c>
      <c r="E11" s="108" t="s">
        <v>8</v>
      </c>
    </row>
    <row r="12" spans="1:5" ht="49.5" customHeight="1" outlineLevel="1" x14ac:dyDescent="0.2">
      <c r="A12" s="99">
        <v>1</v>
      </c>
      <c r="B12" s="100" t="s">
        <v>150</v>
      </c>
      <c r="C12" s="101" t="s">
        <v>257</v>
      </c>
      <c r="D12" s="102">
        <v>397000</v>
      </c>
      <c r="E12" s="103">
        <f>D12*A12</f>
        <v>397000</v>
      </c>
    </row>
    <row r="13" spans="1:5" ht="49.5" customHeight="1" thickBot="1" x14ac:dyDescent="0.25">
      <c r="A13" s="35"/>
      <c r="B13" s="32" t="s">
        <v>151</v>
      </c>
      <c r="C13" s="82" t="s">
        <v>258</v>
      </c>
      <c r="D13" s="33">
        <v>398000</v>
      </c>
      <c r="E13" s="34">
        <f t="shared" ref="E13:E14" si="0">D13*A13</f>
        <v>0</v>
      </c>
    </row>
    <row r="14" spans="1:5" ht="49.5" customHeight="1" outlineLevel="1" thickBot="1" x14ac:dyDescent="0.25">
      <c r="A14" s="23"/>
      <c r="B14" s="13"/>
      <c r="C14" s="13"/>
      <c r="D14" s="3"/>
      <c r="E14" s="3">
        <f t="shared" si="0"/>
        <v>0</v>
      </c>
    </row>
    <row r="15" spans="1:5" s="118" customFormat="1" ht="49.5" customHeight="1" x14ac:dyDescent="0.25">
      <c r="A15" s="88"/>
      <c r="B15" s="89" t="s">
        <v>9</v>
      </c>
      <c r="C15" s="89" t="s">
        <v>9</v>
      </c>
      <c r="D15" s="125" t="s">
        <v>71</v>
      </c>
      <c r="E15" s="126"/>
    </row>
    <row r="16" spans="1:5" s="27" customFormat="1" ht="49.5" customHeight="1" x14ac:dyDescent="0.2">
      <c r="A16" s="36"/>
      <c r="B16" s="21" t="s">
        <v>175</v>
      </c>
      <c r="C16" s="21" t="s">
        <v>176</v>
      </c>
      <c r="D16" s="127" t="s">
        <v>10</v>
      </c>
      <c r="E16" s="128"/>
    </row>
    <row r="17" spans="1:5" s="9" customFormat="1" ht="49.5" customHeight="1" x14ac:dyDescent="0.2">
      <c r="A17" s="36"/>
      <c r="B17" s="14" t="s">
        <v>183</v>
      </c>
      <c r="C17" s="14" t="s">
        <v>185</v>
      </c>
      <c r="D17" s="120" t="s">
        <v>10</v>
      </c>
      <c r="E17" s="121"/>
    </row>
    <row r="18" spans="1:5" s="9" customFormat="1" ht="49.5" customHeight="1" x14ac:dyDescent="0.2">
      <c r="A18" s="36"/>
      <c r="B18" s="14" t="s">
        <v>11</v>
      </c>
      <c r="C18" s="14" t="s">
        <v>12</v>
      </c>
      <c r="D18" s="120" t="s">
        <v>10</v>
      </c>
      <c r="E18" s="121"/>
    </row>
    <row r="19" spans="1:5" s="9" customFormat="1" ht="49.5" customHeight="1" x14ac:dyDescent="0.2">
      <c r="A19" s="36"/>
      <c r="B19" s="14" t="s">
        <v>148</v>
      </c>
      <c r="C19" s="14" t="s">
        <v>149</v>
      </c>
      <c r="D19" s="120" t="s">
        <v>10</v>
      </c>
      <c r="E19" s="121"/>
    </row>
    <row r="20" spans="1:5" s="9" customFormat="1" ht="49.5" customHeight="1" x14ac:dyDescent="0.2">
      <c r="A20" s="36"/>
      <c r="B20" s="14" t="s">
        <v>89</v>
      </c>
      <c r="C20" s="14" t="s">
        <v>90</v>
      </c>
      <c r="D20" s="120" t="s">
        <v>10</v>
      </c>
      <c r="E20" s="121"/>
    </row>
    <row r="21" spans="1:5" s="9" customFormat="1" ht="49.5" customHeight="1" x14ac:dyDescent="0.2">
      <c r="A21" s="36"/>
      <c r="B21" s="14" t="s">
        <v>73</v>
      </c>
      <c r="C21" s="14" t="s">
        <v>74</v>
      </c>
      <c r="D21" s="120" t="s">
        <v>10</v>
      </c>
      <c r="E21" s="121"/>
    </row>
    <row r="22" spans="1:5" s="9" customFormat="1" ht="49.5" customHeight="1" x14ac:dyDescent="0.2">
      <c r="A22" s="36"/>
      <c r="B22" s="14" t="s">
        <v>75</v>
      </c>
      <c r="C22" s="14" t="s">
        <v>72</v>
      </c>
      <c r="D22" s="120" t="s">
        <v>10</v>
      </c>
      <c r="E22" s="121"/>
    </row>
    <row r="23" spans="1:5" s="9" customFormat="1" ht="49.5" customHeight="1" x14ac:dyDescent="0.2">
      <c r="A23" s="36"/>
      <c r="B23" s="14" t="s">
        <v>91</v>
      </c>
      <c r="C23" s="14" t="s">
        <v>171</v>
      </c>
      <c r="D23" s="120" t="s">
        <v>10</v>
      </c>
      <c r="E23" s="121"/>
    </row>
    <row r="24" spans="1:5" s="9" customFormat="1" ht="49.5" customHeight="1" x14ac:dyDescent="0.2">
      <c r="A24" s="36"/>
      <c r="B24" s="14" t="s">
        <v>170</v>
      </c>
      <c r="C24" s="14" t="s">
        <v>172</v>
      </c>
      <c r="D24" s="120" t="s">
        <v>10</v>
      </c>
      <c r="E24" s="121"/>
    </row>
    <row r="25" spans="1:5" s="9" customFormat="1" ht="49.5" customHeight="1" x14ac:dyDescent="0.2">
      <c r="A25" s="37"/>
      <c r="B25" s="14" t="s">
        <v>76</v>
      </c>
      <c r="C25" s="14" t="s">
        <v>92</v>
      </c>
      <c r="D25" s="120" t="s">
        <v>10</v>
      </c>
      <c r="E25" s="121"/>
    </row>
    <row r="26" spans="1:5" s="9" customFormat="1" ht="49.5" customHeight="1" x14ac:dyDescent="0.2">
      <c r="A26" s="36"/>
      <c r="B26" s="13" t="s">
        <v>216</v>
      </c>
      <c r="C26" s="14" t="s">
        <v>217</v>
      </c>
      <c r="D26" s="120" t="s">
        <v>10</v>
      </c>
      <c r="E26" s="121"/>
    </row>
    <row r="27" spans="1:5" s="9" customFormat="1" ht="49.5" customHeight="1" x14ac:dyDescent="0.2">
      <c r="A27" s="36"/>
      <c r="B27" s="14" t="s">
        <v>184</v>
      </c>
      <c r="C27" s="14" t="s">
        <v>186</v>
      </c>
      <c r="D27" s="120" t="s">
        <v>10</v>
      </c>
      <c r="E27" s="121"/>
    </row>
    <row r="28" spans="1:5" s="9" customFormat="1" ht="49.5" customHeight="1" x14ac:dyDescent="0.2">
      <c r="A28" s="36"/>
      <c r="B28" s="14" t="s">
        <v>17</v>
      </c>
      <c r="C28" s="14" t="s">
        <v>18</v>
      </c>
      <c r="D28" s="120" t="s">
        <v>10</v>
      </c>
      <c r="E28" s="121"/>
    </row>
    <row r="29" spans="1:5" s="2" customFormat="1" ht="49.5" customHeight="1" x14ac:dyDescent="0.2">
      <c r="A29" s="36"/>
      <c r="B29" s="14" t="s">
        <v>211</v>
      </c>
      <c r="C29" s="14" t="s">
        <v>212</v>
      </c>
      <c r="D29" s="120" t="s">
        <v>10</v>
      </c>
      <c r="E29" s="121"/>
    </row>
    <row r="30" spans="1:5" s="2" customFormat="1" ht="49.5" customHeight="1" x14ac:dyDescent="0.2">
      <c r="A30" s="36"/>
      <c r="B30" s="14" t="s">
        <v>299</v>
      </c>
      <c r="C30" s="14" t="s">
        <v>300</v>
      </c>
      <c r="D30" s="120" t="s">
        <v>10</v>
      </c>
      <c r="E30" s="121"/>
    </row>
    <row r="31" spans="1:5" s="9" customFormat="1" ht="49.5" customHeight="1" x14ac:dyDescent="0.2">
      <c r="A31" s="36"/>
      <c r="B31" s="14" t="s">
        <v>93</v>
      </c>
      <c r="C31" s="13" t="s">
        <v>94</v>
      </c>
      <c r="D31" s="120" t="s">
        <v>10</v>
      </c>
      <c r="E31" s="121"/>
    </row>
    <row r="32" spans="1:5" s="9" customFormat="1" ht="49.5" customHeight="1" x14ac:dyDescent="0.2">
      <c r="A32" s="36"/>
      <c r="B32" s="14" t="s">
        <v>179</v>
      </c>
      <c r="C32" s="13" t="s">
        <v>180</v>
      </c>
      <c r="D32" s="120" t="s">
        <v>10</v>
      </c>
      <c r="E32" s="121"/>
    </row>
    <row r="33" spans="1:5" s="9" customFormat="1" ht="49.5" customHeight="1" x14ac:dyDescent="0.2">
      <c r="A33" s="36"/>
      <c r="B33" s="14" t="s">
        <v>214</v>
      </c>
      <c r="C33" s="13" t="s">
        <v>215</v>
      </c>
      <c r="D33" s="120" t="s">
        <v>10</v>
      </c>
      <c r="E33" s="121"/>
    </row>
    <row r="34" spans="1:5" s="9" customFormat="1" ht="49.5" customHeight="1" x14ac:dyDescent="0.2">
      <c r="A34" s="36"/>
      <c r="B34" s="14" t="s">
        <v>223</v>
      </c>
      <c r="C34" s="13" t="s">
        <v>224</v>
      </c>
      <c r="D34" s="120" t="s">
        <v>10</v>
      </c>
      <c r="E34" s="121"/>
    </row>
    <row r="35" spans="1:5" s="9" customFormat="1" ht="49.5" customHeight="1" x14ac:dyDescent="0.2">
      <c r="A35" s="36"/>
      <c r="B35" s="14" t="s">
        <v>222</v>
      </c>
      <c r="C35" s="14" t="s">
        <v>225</v>
      </c>
      <c r="D35" s="120" t="s">
        <v>10</v>
      </c>
      <c r="E35" s="121"/>
    </row>
    <row r="36" spans="1:5" s="9" customFormat="1" ht="49.5" customHeight="1" x14ac:dyDescent="0.2">
      <c r="A36" s="36"/>
      <c r="B36" s="14" t="s">
        <v>19</v>
      </c>
      <c r="C36" s="14" t="s">
        <v>20</v>
      </c>
      <c r="D36" s="120" t="s">
        <v>10</v>
      </c>
      <c r="E36" s="121"/>
    </row>
    <row r="37" spans="1:5" s="9" customFormat="1" ht="49.5" customHeight="1" x14ac:dyDescent="0.2">
      <c r="A37" s="37"/>
      <c r="B37" s="14" t="s">
        <v>261</v>
      </c>
      <c r="C37" s="15" t="s">
        <v>262</v>
      </c>
      <c r="D37" s="120" t="s">
        <v>10</v>
      </c>
      <c r="E37" s="121"/>
    </row>
    <row r="38" spans="1:5" s="9" customFormat="1" ht="49.5" customHeight="1" x14ac:dyDescent="0.2">
      <c r="A38" s="36"/>
      <c r="B38" s="14" t="s">
        <v>15</v>
      </c>
      <c r="C38" s="14" t="s">
        <v>16</v>
      </c>
      <c r="D38" s="120" t="s">
        <v>10</v>
      </c>
      <c r="E38" s="121"/>
    </row>
    <row r="39" spans="1:5" s="9" customFormat="1" ht="49.5" customHeight="1" x14ac:dyDescent="0.2">
      <c r="A39" s="36"/>
      <c r="B39" s="14" t="s">
        <v>142</v>
      </c>
      <c r="C39" s="14" t="s">
        <v>95</v>
      </c>
      <c r="D39" s="120" t="s">
        <v>10</v>
      </c>
      <c r="E39" s="121"/>
    </row>
    <row r="40" spans="1:5" s="9" customFormat="1" ht="49.5" customHeight="1" x14ac:dyDescent="0.2">
      <c r="A40" s="36"/>
      <c r="B40" s="13" t="s">
        <v>13</v>
      </c>
      <c r="C40" s="14" t="s">
        <v>14</v>
      </c>
      <c r="D40" s="120" t="s">
        <v>10</v>
      </c>
      <c r="E40" s="121"/>
    </row>
    <row r="41" spans="1:5" s="9" customFormat="1" ht="49.5" customHeight="1" x14ac:dyDescent="0.2">
      <c r="A41" s="36"/>
      <c r="B41" s="13" t="s">
        <v>144</v>
      </c>
      <c r="C41" s="14" t="s">
        <v>96</v>
      </c>
      <c r="D41" s="120" t="s">
        <v>10</v>
      </c>
      <c r="E41" s="121"/>
    </row>
    <row r="42" spans="1:5" s="9" customFormat="1" ht="49.5" customHeight="1" x14ac:dyDescent="0.2">
      <c r="A42" s="36"/>
      <c r="B42" s="13" t="s">
        <v>97</v>
      </c>
      <c r="C42" s="14" t="s">
        <v>21</v>
      </c>
      <c r="D42" s="120" t="s">
        <v>10</v>
      </c>
      <c r="E42" s="121"/>
    </row>
    <row r="43" spans="1:5" s="9" customFormat="1" ht="83.25" customHeight="1" x14ac:dyDescent="0.2">
      <c r="A43" s="36"/>
      <c r="B43" s="2" t="s">
        <v>226</v>
      </c>
      <c r="C43" s="2" t="s">
        <v>227</v>
      </c>
      <c r="D43" s="120" t="s">
        <v>10</v>
      </c>
      <c r="E43" s="121"/>
    </row>
    <row r="44" spans="1:5" ht="49.5" customHeight="1" x14ac:dyDescent="0.2">
      <c r="A44" s="110"/>
      <c r="B44" s="12" t="s">
        <v>113</v>
      </c>
      <c r="C44" s="12" t="s">
        <v>168</v>
      </c>
      <c r="D44" s="120" t="s">
        <v>10</v>
      </c>
      <c r="E44" s="121"/>
    </row>
    <row r="45" spans="1:5" s="28" customFormat="1" ht="49.5" customHeight="1" thickBot="1" x14ac:dyDescent="0.25">
      <c r="A45" s="35">
        <v>1</v>
      </c>
      <c r="B45" s="38" t="s">
        <v>22</v>
      </c>
      <c r="C45" s="38" t="s">
        <v>23</v>
      </c>
      <c r="D45" s="39">
        <v>58700</v>
      </c>
      <c r="E45" s="34">
        <f t="shared" ref="E45" si="1">D45*A45</f>
        <v>58700</v>
      </c>
    </row>
    <row r="46" spans="1:5" ht="49.5" customHeight="1" thickBot="1" x14ac:dyDescent="0.3">
      <c r="A46" s="24"/>
      <c r="B46" s="7" t="s">
        <v>24</v>
      </c>
      <c r="C46" s="7" t="s">
        <v>24</v>
      </c>
      <c r="D46" s="6"/>
      <c r="E46" s="10"/>
    </row>
    <row r="47" spans="1:5" s="16" customFormat="1" ht="49.5" customHeight="1" x14ac:dyDescent="0.25">
      <c r="A47" s="90"/>
      <c r="B47" s="91" t="s">
        <v>25</v>
      </c>
      <c r="C47" s="92" t="s">
        <v>25</v>
      </c>
      <c r="D47" s="93"/>
      <c r="E47" s="94">
        <f>D47*A47</f>
        <v>0</v>
      </c>
    </row>
    <row r="48" spans="1:5" s="16" customFormat="1" ht="69" customHeight="1" x14ac:dyDescent="0.25">
      <c r="A48" s="41"/>
      <c r="B48" s="42" t="s">
        <v>246</v>
      </c>
      <c r="C48" s="42" t="s">
        <v>247</v>
      </c>
      <c r="D48" s="43"/>
      <c r="E48" s="44"/>
    </row>
    <row r="49" spans="1:5" s="16" customFormat="1" ht="87.75" customHeight="1" x14ac:dyDescent="0.25">
      <c r="A49" s="45"/>
      <c r="B49" s="46" t="s">
        <v>295</v>
      </c>
      <c r="C49" s="46" t="s">
        <v>296</v>
      </c>
      <c r="D49" s="47"/>
      <c r="E49" s="48"/>
    </row>
    <row r="50" spans="1:5" ht="49.5" customHeight="1" thickBot="1" x14ac:dyDescent="0.25">
      <c r="A50" s="35"/>
      <c r="B50" s="40" t="s">
        <v>26</v>
      </c>
      <c r="C50" s="40" t="s">
        <v>27</v>
      </c>
      <c r="D50" s="39">
        <v>10160</v>
      </c>
      <c r="E50" s="116">
        <f t="shared" ref="E50" si="2">D50*A50</f>
        <v>0</v>
      </c>
    </row>
    <row r="51" spans="1:5" ht="49.5" customHeight="1" thickBot="1" x14ac:dyDescent="0.3">
      <c r="A51" s="24"/>
      <c r="B51" s="8"/>
      <c r="C51" s="8"/>
      <c r="D51" s="6"/>
      <c r="E51" s="10"/>
    </row>
    <row r="52" spans="1:5" ht="49.5" customHeight="1" x14ac:dyDescent="0.2">
      <c r="A52" s="95" t="s">
        <v>28</v>
      </c>
      <c r="B52" s="96" t="s">
        <v>29</v>
      </c>
      <c r="C52" s="96" t="s">
        <v>30</v>
      </c>
      <c r="D52" s="97"/>
      <c r="E52" s="98"/>
    </row>
    <row r="53" spans="1:5" ht="49.5" customHeight="1" x14ac:dyDescent="0.2">
      <c r="A53" s="49"/>
      <c r="B53" s="59" t="s">
        <v>285</v>
      </c>
      <c r="C53" s="59" t="s">
        <v>283</v>
      </c>
      <c r="D53" s="114">
        <v>3430</v>
      </c>
      <c r="E53" s="112">
        <f t="shared" ref="E53:E64" si="3">D53*A53</f>
        <v>0</v>
      </c>
    </row>
    <row r="54" spans="1:5" ht="69" customHeight="1" x14ac:dyDescent="0.2">
      <c r="A54" s="49"/>
      <c r="B54" s="50" t="s">
        <v>286</v>
      </c>
      <c r="C54" s="50" t="s">
        <v>284</v>
      </c>
      <c r="D54" s="51">
        <v>5660</v>
      </c>
      <c r="E54" s="112">
        <f t="shared" si="3"/>
        <v>0</v>
      </c>
    </row>
    <row r="55" spans="1:5" ht="48" hidden="1" customHeight="1" x14ac:dyDescent="0.2">
      <c r="A55" s="49"/>
      <c r="B55" s="50" t="s">
        <v>127</v>
      </c>
      <c r="C55" s="50" t="s">
        <v>127</v>
      </c>
      <c r="D55" s="51">
        <v>510</v>
      </c>
      <c r="E55" s="112">
        <f t="shared" si="3"/>
        <v>0</v>
      </c>
    </row>
    <row r="56" spans="1:5" ht="44.25" hidden="1" customHeight="1" x14ac:dyDescent="0.2">
      <c r="A56" s="49"/>
      <c r="B56" s="50" t="s">
        <v>294</v>
      </c>
      <c r="C56" s="50" t="s">
        <v>294</v>
      </c>
      <c r="D56" s="51">
        <v>510</v>
      </c>
      <c r="E56" s="112">
        <f t="shared" si="3"/>
        <v>0</v>
      </c>
    </row>
    <row r="57" spans="1:5" ht="49.5" customHeight="1" outlineLevel="1" x14ac:dyDescent="0.2">
      <c r="A57" s="49"/>
      <c r="B57" s="50" t="s">
        <v>160</v>
      </c>
      <c r="C57" s="50" t="s">
        <v>252</v>
      </c>
      <c r="D57" s="51">
        <v>5750</v>
      </c>
      <c r="E57" s="112">
        <f t="shared" si="3"/>
        <v>0</v>
      </c>
    </row>
    <row r="58" spans="1:5" ht="49.5" customHeight="1" outlineLevel="1" x14ac:dyDescent="0.2">
      <c r="A58" s="49"/>
      <c r="B58" s="50" t="s">
        <v>297</v>
      </c>
      <c r="C58" s="50" t="s">
        <v>298</v>
      </c>
      <c r="D58" s="51">
        <v>4880</v>
      </c>
      <c r="E58" s="112">
        <f t="shared" si="3"/>
        <v>0</v>
      </c>
    </row>
    <row r="59" spans="1:5" ht="49.5" customHeight="1" x14ac:dyDescent="0.2">
      <c r="A59" s="49"/>
      <c r="B59" s="50" t="s">
        <v>250</v>
      </c>
      <c r="C59" s="50" t="s">
        <v>251</v>
      </c>
      <c r="D59" s="51">
        <v>2170</v>
      </c>
      <c r="E59" s="112">
        <f t="shared" si="3"/>
        <v>0</v>
      </c>
    </row>
    <row r="60" spans="1:5" ht="49.5" customHeight="1" x14ac:dyDescent="0.2">
      <c r="A60" s="49"/>
      <c r="B60" s="50" t="s">
        <v>218</v>
      </c>
      <c r="C60" s="50" t="s">
        <v>219</v>
      </c>
      <c r="D60" s="51">
        <v>2520</v>
      </c>
      <c r="E60" s="112">
        <f t="shared" si="3"/>
        <v>0</v>
      </c>
    </row>
    <row r="61" spans="1:5" ht="52.25" customHeight="1" x14ac:dyDescent="0.2">
      <c r="A61" s="49"/>
      <c r="B61" s="50" t="s">
        <v>281</v>
      </c>
      <c r="C61" s="50" t="s">
        <v>237</v>
      </c>
      <c r="D61" s="51">
        <v>4160</v>
      </c>
      <c r="E61" s="112">
        <f t="shared" si="3"/>
        <v>0</v>
      </c>
    </row>
    <row r="62" spans="1:5" ht="55.25" customHeight="1" x14ac:dyDescent="0.2">
      <c r="A62" s="49"/>
      <c r="B62" s="50" t="s">
        <v>282</v>
      </c>
      <c r="C62" s="50" t="s">
        <v>287</v>
      </c>
      <c r="D62" s="51">
        <v>1740</v>
      </c>
      <c r="E62" s="112">
        <f t="shared" si="3"/>
        <v>0</v>
      </c>
    </row>
    <row r="63" spans="1:5" ht="49.5" customHeight="1" x14ac:dyDescent="0.2">
      <c r="A63" s="49"/>
      <c r="B63" s="50" t="s">
        <v>98</v>
      </c>
      <c r="C63" s="50" t="s">
        <v>99</v>
      </c>
      <c r="D63" s="51">
        <v>1330</v>
      </c>
      <c r="E63" s="112">
        <f t="shared" si="3"/>
        <v>0</v>
      </c>
    </row>
    <row r="64" spans="1:5" ht="49.5" customHeight="1" thickBot="1" x14ac:dyDescent="0.25">
      <c r="A64" s="53"/>
      <c r="B64" s="54" t="s">
        <v>31</v>
      </c>
      <c r="C64" s="54" t="s">
        <v>32</v>
      </c>
      <c r="D64" s="115">
        <v>1640</v>
      </c>
      <c r="E64" s="113">
        <f t="shared" si="3"/>
        <v>0</v>
      </c>
    </row>
    <row r="65" spans="1:5" ht="49.5" customHeight="1" thickBot="1" x14ac:dyDescent="0.25">
      <c r="A65" s="23"/>
      <c r="B65" s="12"/>
      <c r="D65" s="3"/>
      <c r="E65" s="3"/>
    </row>
    <row r="66" spans="1:5" ht="49.5" customHeight="1" x14ac:dyDescent="0.2">
      <c r="A66" s="95" t="s">
        <v>28</v>
      </c>
      <c r="B66" s="96" t="s">
        <v>33</v>
      </c>
      <c r="C66" s="96" t="s">
        <v>34</v>
      </c>
      <c r="D66" s="97"/>
      <c r="E66" s="98"/>
    </row>
    <row r="67" spans="1:5" ht="49.5" customHeight="1" x14ac:dyDescent="0.2">
      <c r="A67" s="49"/>
      <c r="B67" s="50" t="s">
        <v>292</v>
      </c>
      <c r="C67" s="50" t="s">
        <v>290</v>
      </c>
      <c r="D67" s="114">
        <v>4370</v>
      </c>
      <c r="E67" s="112">
        <f t="shared" ref="E67:E79" si="4">D67*A67</f>
        <v>0</v>
      </c>
    </row>
    <row r="68" spans="1:5" ht="49.5" customHeight="1" x14ac:dyDescent="0.2">
      <c r="A68" s="49"/>
      <c r="B68" s="56" t="s">
        <v>293</v>
      </c>
      <c r="C68" s="57" t="s">
        <v>291</v>
      </c>
      <c r="D68" s="51">
        <v>5910</v>
      </c>
      <c r="E68" s="112">
        <f t="shared" si="4"/>
        <v>0</v>
      </c>
    </row>
    <row r="69" spans="1:5" ht="49.5" customHeight="1" x14ac:dyDescent="0.2">
      <c r="A69" s="49"/>
      <c r="B69" s="56" t="s">
        <v>161</v>
      </c>
      <c r="C69" s="56" t="s">
        <v>146</v>
      </c>
      <c r="D69" s="51">
        <v>5090</v>
      </c>
      <c r="E69" s="112">
        <f t="shared" si="4"/>
        <v>0</v>
      </c>
    </row>
    <row r="70" spans="1:5" ht="49.5" customHeight="1" x14ac:dyDescent="0.2">
      <c r="A70" s="49"/>
      <c r="B70" s="50" t="s">
        <v>77</v>
      </c>
      <c r="C70" s="50" t="s">
        <v>78</v>
      </c>
      <c r="D70" s="51">
        <v>2970</v>
      </c>
      <c r="E70" s="112">
        <f t="shared" si="4"/>
        <v>0</v>
      </c>
    </row>
    <row r="71" spans="1:5" ht="49.5" customHeight="1" x14ac:dyDescent="0.2">
      <c r="A71" s="49"/>
      <c r="B71" s="50" t="s">
        <v>238</v>
      </c>
      <c r="C71" s="50" t="s">
        <v>253</v>
      </c>
      <c r="D71" s="51">
        <v>21540</v>
      </c>
      <c r="E71" s="112">
        <f t="shared" si="4"/>
        <v>0</v>
      </c>
    </row>
    <row r="72" spans="1:5" ht="49.5" customHeight="1" x14ac:dyDescent="0.2">
      <c r="A72" s="49"/>
      <c r="B72" s="50" t="s">
        <v>239</v>
      </c>
      <c r="C72" s="50" t="s">
        <v>254</v>
      </c>
      <c r="D72" s="51">
        <v>23070</v>
      </c>
      <c r="E72" s="112">
        <f t="shared" si="4"/>
        <v>0</v>
      </c>
    </row>
    <row r="73" spans="1:5" ht="49.5" customHeight="1" x14ac:dyDescent="0.2">
      <c r="A73" s="49"/>
      <c r="B73" s="50" t="s">
        <v>240</v>
      </c>
      <c r="C73" s="50" t="s">
        <v>255</v>
      </c>
      <c r="D73" s="51">
        <v>22820</v>
      </c>
      <c r="E73" s="112">
        <f t="shared" si="4"/>
        <v>0</v>
      </c>
    </row>
    <row r="74" spans="1:5" ht="49.5" customHeight="1" x14ac:dyDescent="0.2">
      <c r="A74" s="49"/>
      <c r="B74" s="50" t="s">
        <v>241</v>
      </c>
      <c r="C74" s="50" t="s">
        <v>256</v>
      </c>
      <c r="D74" s="51">
        <v>23550</v>
      </c>
      <c r="E74" s="112">
        <f t="shared" si="4"/>
        <v>0</v>
      </c>
    </row>
    <row r="75" spans="1:5" ht="49.5" customHeight="1" x14ac:dyDescent="0.2">
      <c r="A75" s="49"/>
      <c r="B75" s="50" t="s">
        <v>100</v>
      </c>
      <c r="C75" s="50" t="s">
        <v>163</v>
      </c>
      <c r="D75" s="51">
        <v>2620</v>
      </c>
      <c r="E75" s="112">
        <f t="shared" si="4"/>
        <v>0</v>
      </c>
    </row>
    <row r="76" spans="1:5" ht="64.5" customHeight="1" x14ac:dyDescent="0.2">
      <c r="A76" s="49"/>
      <c r="B76" s="50" t="s">
        <v>263</v>
      </c>
      <c r="C76" s="50" t="s">
        <v>264</v>
      </c>
      <c r="D76" s="51">
        <v>3520</v>
      </c>
      <c r="E76" s="112">
        <f t="shared" si="4"/>
        <v>0</v>
      </c>
    </row>
    <row r="77" spans="1:5" ht="49.5" customHeight="1" x14ac:dyDescent="0.2">
      <c r="A77" s="49"/>
      <c r="B77" s="50" t="s">
        <v>207</v>
      </c>
      <c r="C77" s="50" t="s">
        <v>208</v>
      </c>
      <c r="D77" s="51">
        <v>1220</v>
      </c>
      <c r="E77" s="112">
        <f t="shared" si="4"/>
        <v>0</v>
      </c>
    </row>
    <row r="78" spans="1:5" ht="49.5" customHeight="1" x14ac:dyDescent="0.2">
      <c r="A78" s="49"/>
      <c r="B78" s="59" t="s">
        <v>118</v>
      </c>
      <c r="C78" s="59" t="s">
        <v>169</v>
      </c>
      <c r="D78" s="51">
        <v>1130</v>
      </c>
      <c r="E78" s="112">
        <f t="shared" si="4"/>
        <v>0</v>
      </c>
    </row>
    <row r="79" spans="1:5" ht="49.5" customHeight="1" thickBot="1" x14ac:dyDescent="0.25">
      <c r="A79" s="53"/>
      <c r="B79" s="60" t="s">
        <v>119</v>
      </c>
      <c r="C79" s="60" t="s">
        <v>120</v>
      </c>
      <c r="D79" s="115">
        <v>2510</v>
      </c>
      <c r="E79" s="113">
        <f t="shared" si="4"/>
        <v>0</v>
      </c>
    </row>
    <row r="80" spans="1:5" ht="49.5" customHeight="1" thickBot="1" x14ac:dyDescent="0.25">
      <c r="A80" s="23"/>
      <c r="B80" s="2"/>
      <c r="C80" s="2"/>
      <c r="D80" s="3"/>
      <c r="E80" s="3"/>
    </row>
    <row r="81" spans="1:5" ht="49.5" customHeight="1" x14ac:dyDescent="0.2">
      <c r="A81" s="95" t="s">
        <v>28</v>
      </c>
      <c r="B81" s="96" t="s">
        <v>35</v>
      </c>
      <c r="C81" s="96" t="s">
        <v>36</v>
      </c>
      <c r="D81" s="97"/>
      <c r="E81" s="98"/>
    </row>
    <row r="82" spans="1:5" ht="49.5" customHeight="1" x14ac:dyDescent="0.2">
      <c r="A82" s="49"/>
      <c r="B82" s="59" t="s">
        <v>189</v>
      </c>
      <c r="C82" s="59" t="s">
        <v>195</v>
      </c>
      <c r="D82" s="114">
        <v>22210</v>
      </c>
      <c r="E82" s="112">
        <f t="shared" ref="E82:E97" si="5">D82*A82</f>
        <v>0</v>
      </c>
    </row>
    <row r="83" spans="1:5" ht="49.5" customHeight="1" x14ac:dyDescent="0.2">
      <c r="A83" s="49"/>
      <c r="B83" s="59" t="s">
        <v>190</v>
      </c>
      <c r="C83" s="59" t="s">
        <v>196</v>
      </c>
      <c r="D83" s="51">
        <v>27990</v>
      </c>
      <c r="E83" s="112">
        <f t="shared" si="5"/>
        <v>0</v>
      </c>
    </row>
    <row r="84" spans="1:5" ht="49.5" customHeight="1" x14ac:dyDescent="0.2">
      <c r="A84" s="49"/>
      <c r="B84" s="59" t="s">
        <v>191</v>
      </c>
      <c r="C84" s="59" t="s">
        <v>197</v>
      </c>
      <c r="D84" s="51">
        <v>12880</v>
      </c>
      <c r="E84" s="112">
        <f t="shared" si="5"/>
        <v>0</v>
      </c>
    </row>
    <row r="85" spans="1:5" ht="49.5" customHeight="1" x14ac:dyDescent="0.2">
      <c r="A85" s="49"/>
      <c r="B85" s="59" t="s">
        <v>192</v>
      </c>
      <c r="C85" s="59" t="s">
        <v>198</v>
      </c>
      <c r="D85" s="51">
        <v>23890</v>
      </c>
      <c r="E85" s="112">
        <f t="shared" si="5"/>
        <v>0</v>
      </c>
    </row>
    <row r="86" spans="1:5" ht="49.5" customHeight="1" x14ac:dyDescent="0.2">
      <c r="A86" s="49"/>
      <c r="B86" s="59" t="s">
        <v>193</v>
      </c>
      <c r="C86" s="59" t="s">
        <v>199</v>
      </c>
      <c r="D86" s="51">
        <v>29180</v>
      </c>
      <c r="E86" s="112">
        <f t="shared" si="5"/>
        <v>0</v>
      </c>
    </row>
    <row r="87" spans="1:5" ht="49.5" customHeight="1" x14ac:dyDescent="0.2">
      <c r="A87" s="49"/>
      <c r="B87" s="59" t="s">
        <v>194</v>
      </c>
      <c r="C87" s="59" t="s">
        <v>200</v>
      </c>
      <c r="D87" s="51">
        <v>13810</v>
      </c>
      <c r="E87" s="112">
        <f t="shared" si="5"/>
        <v>0</v>
      </c>
    </row>
    <row r="88" spans="1:5" ht="49.5" customHeight="1" x14ac:dyDescent="0.2">
      <c r="A88" s="49"/>
      <c r="B88" s="50" t="s">
        <v>101</v>
      </c>
      <c r="C88" s="50" t="s">
        <v>102</v>
      </c>
      <c r="D88" s="51">
        <v>14230</v>
      </c>
      <c r="E88" s="112">
        <f t="shared" si="5"/>
        <v>0</v>
      </c>
    </row>
    <row r="89" spans="1:5" ht="49.5" customHeight="1" x14ac:dyDescent="0.2">
      <c r="A89" s="49"/>
      <c r="B89" s="50" t="s">
        <v>121</v>
      </c>
      <c r="C89" s="50" t="s">
        <v>123</v>
      </c>
      <c r="D89" s="51">
        <v>14190</v>
      </c>
      <c r="E89" s="112">
        <f t="shared" si="5"/>
        <v>0</v>
      </c>
    </row>
    <row r="90" spans="1:5" s="2" customFormat="1" ht="49.5" customHeight="1" x14ac:dyDescent="0.2">
      <c r="A90" s="49"/>
      <c r="B90" s="59" t="s">
        <v>122</v>
      </c>
      <c r="C90" s="59" t="s">
        <v>124</v>
      </c>
      <c r="D90" s="51">
        <v>15980</v>
      </c>
      <c r="E90" s="112">
        <f t="shared" si="5"/>
        <v>0</v>
      </c>
    </row>
    <row r="91" spans="1:5" ht="49.5" customHeight="1" x14ac:dyDescent="0.2">
      <c r="A91" s="49"/>
      <c r="B91" s="59" t="s">
        <v>143</v>
      </c>
      <c r="C91" s="59" t="s">
        <v>228</v>
      </c>
      <c r="D91" s="51">
        <v>1210</v>
      </c>
      <c r="E91" s="112">
        <f t="shared" si="5"/>
        <v>0</v>
      </c>
    </row>
    <row r="92" spans="1:5" ht="49.5" customHeight="1" x14ac:dyDescent="0.2">
      <c r="A92" s="49"/>
      <c r="B92" s="59" t="s">
        <v>37</v>
      </c>
      <c r="C92" s="59" t="s">
        <v>103</v>
      </c>
      <c r="D92" s="51">
        <v>1650</v>
      </c>
      <c r="E92" s="112">
        <f t="shared" si="5"/>
        <v>0</v>
      </c>
    </row>
    <row r="93" spans="1:5" ht="49.5" customHeight="1" x14ac:dyDescent="0.2">
      <c r="A93" s="49"/>
      <c r="B93" s="59" t="s">
        <v>265</v>
      </c>
      <c r="C93" s="59" t="s">
        <v>266</v>
      </c>
      <c r="D93" s="51">
        <v>210</v>
      </c>
      <c r="E93" s="112">
        <f t="shared" si="5"/>
        <v>0</v>
      </c>
    </row>
    <row r="94" spans="1:5" ht="49.5" customHeight="1" x14ac:dyDescent="0.2">
      <c r="A94" s="49"/>
      <c r="B94" s="59" t="s">
        <v>129</v>
      </c>
      <c r="C94" s="59" t="s">
        <v>130</v>
      </c>
      <c r="D94" s="51">
        <v>4420</v>
      </c>
      <c r="E94" s="112">
        <f t="shared" si="5"/>
        <v>0</v>
      </c>
    </row>
    <row r="95" spans="1:5" ht="49.5" customHeight="1" x14ac:dyDescent="0.2">
      <c r="A95" s="49"/>
      <c r="B95" s="59" t="s">
        <v>201</v>
      </c>
      <c r="C95" s="59" t="s">
        <v>204</v>
      </c>
      <c r="D95" s="51">
        <v>1920</v>
      </c>
      <c r="E95" s="112">
        <f t="shared" si="5"/>
        <v>0</v>
      </c>
    </row>
    <row r="96" spans="1:5" s="2" customFormat="1" ht="49.5" customHeight="1" x14ac:dyDescent="0.2">
      <c r="A96" s="49"/>
      <c r="B96" s="59" t="s">
        <v>202</v>
      </c>
      <c r="C96" s="59" t="s">
        <v>205</v>
      </c>
      <c r="D96" s="51">
        <v>770</v>
      </c>
      <c r="E96" s="112">
        <f t="shared" si="5"/>
        <v>0</v>
      </c>
    </row>
    <row r="97" spans="1:5" s="2" customFormat="1" ht="49.5" customHeight="1" thickBot="1" x14ac:dyDescent="0.25">
      <c r="A97" s="53"/>
      <c r="B97" s="60" t="s">
        <v>203</v>
      </c>
      <c r="C97" s="60" t="s">
        <v>206</v>
      </c>
      <c r="D97" s="115">
        <v>2170</v>
      </c>
      <c r="E97" s="113">
        <f t="shared" si="5"/>
        <v>0</v>
      </c>
    </row>
    <row r="98" spans="1:5" s="2" customFormat="1" ht="49.5" customHeight="1" thickBot="1" x14ac:dyDescent="0.25">
      <c r="A98" s="23"/>
      <c r="D98" s="3"/>
      <c r="E98" s="3"/>
    </row>
    <row r="99" spans="1:5" ht="49.5" customHeight="1" x14ac:dyDescent="0.2">
      <c r="A99" s="95" t="s">
        <v>28</v>
      </c>
      <c r="B99" s="96" t="s">
        <v>38</v>
      </c>
      <c r="C99" s="96" t="s">
        <v>39</v>
      </c>
      <c r="D99" s="97"/>
      <c r="E99" s="98"/>
    </row>
    <row r="100" spans="1:5" ht="49.5" customHeight="1" x14ac:dyDescent="0.2">
      <c r="A100" s="49"/>
      <c r="B100" s="50" t="s">
        <v>152</v>
      </c>
      <c r="C100" s="50" t="s">
        <v>156</v>
      </c>
      <c r="D100" s="114">
        <v>2410</v>
      </c>
      <c r="E100" s="112">
        <f t="shared" ref="E100:E107" si="6">D100*A100</f>
        <v>0</v>
      </c>
    </row>
    <row r="101" spans="1:5" ht="49.5" customHeight="1" x14ac:dyDescent="0.2">
      <c r="A101" s="49"/>
      <c r="B101" s="50" t="s">
        <v>153</v>
      </c>
      <c r="C101" s="50" t="s">
        <v>157</v>
      </c>
      <c r="D101" s="51">
        <v>2410</v>
      </c>
      <c r="E101" s="112">
        <f t="shared" si="6"/>
        <v>0</v>
      </c>
    </row>
    <row r="102" spans="1:5" ht="49.5" customHeight="1" x14ac:dyDescent="0.2">
      <c r="A102" s="49"/>
      <c r="B102" s="50" t="s">
        <v>154</v>
      </c>
      <c r="C102" s="50" t="s">
        <v>158</v>
      </c>
      <c r="D102" s="51">
        <v>1700</v>
      </c>
      <c r="E102" s="112">
        <f t="shared" si="6"/>
        <v>0</v>
      </c>
    </row>
    <row r="103" spans="1:5" ht="49.5" customHeight="1" x14ac:dyDescent="0.2">
      <c r="A103" s="49"/>
      <c r="B103" s="59" t="s">
        <v>155</v>
      </c>
      <c r="C103" s="59" t="s">
        <v>159</v>
      </c>
      <c r="D103" s="51">
        <v>1810</v>
      </c>
      <c r="E103" s="112">
        <f t="shared" si="6"/>
        <v>0</v>
      </c>
    </row>
    <row r="104" spans="1:5" ht="49.5" customHeight="1" x14ac:dyDescent="0.2">
      <c r="A104" s="49"/>
      <c r="B104" s="59" t="s">
        <v>104</v>
      </c>
      <c r="C104" s="59" t="s">
        <v>79</v>
      </c>
      <c r="D104" s="51">
        <v>1240</v>
      </c>
      <c r="E104" s="112">
        <f t="shared" si="6"/>
        <v>0</v>
      </c>
    </row>
    <row r="105" spans="1:5" ht="55.5" customHeight="1" x14ac:dyDescent="0.2">
      <c r="A105" s="49"/>
      <c r="B105" s="59" t="s">
        <v>301</v>
      </c>
      <c r="C105" s="59" t="s">
        <v>302</v>
      </c>
      <c r="D105" s="51">
        <v>3200</v>
      </c>
      <c r="E105" s="112">
        <f t="shared" si="6"/>
        <v>0</v>
      </c>
    </row>
    <row r="106" spans="1:5" ht="49.5" customHeight="1" x14ac:dyDescent="0.2">
      <c r="A106" s="49"/>
      <c r="B106" s="59" t="s">
        <v>303</v>
      </c>
      <c r="C106" s="59" t="s">
        <v>304</v>
      </c>
      <c r="D106" s="51">
        <v>320</v>
      </c>
      <c r="E106" s="112">
        <f t="shared" si="6"/>
        <v>0</v>
      </c>
    </row>
    <row r="107" spans="1:5" ht="49.5" customHeight="1" thickBot="1" x14ac:dyDescent="0.25">
      <c r="A107" s="54"/>
      <c r="B107" s="54" t="s">
        <v>80</v>
      </c>
      <c r="C107" s="54" t="s">
        <v>173</v>
      </c>
      <c r="D107" s="111">
        <v>960</v>
      </c>
      <c r="E107" s="55">
        <f t="shared" si="6"/>
        <v>0</v>
      </c>
    </row>
    <row r="108" spans="1:5" ht="49.5" customHeight="1" thickBot="1" x14ac:dyDescent="0.25">
      <c r="A108" s="23"/>
      <c r="B108" s="2"/>
      <c r="C108" s="2"/>
      <c r="D108" s="30"/>
      <c r="E108" s="3"/>
    </row>
    <row r="109" spans="1:5" ht="49.5" customHeight="1" x14ac:dyDescent="0.2">
      <c r="A109" s="95" t="s">
        <v>28</v>
      </c>
      <c r="B109" s="96" t="s">
        <v>40</v>
      </c>
      <c r="C109" s="96" t="s">
        <v>41</v>
      </c>
      <c r="D109" s="97"/>
      <c r="E109" s="98"/>
    </row>
    <row r="110" spans="1:5" ht="49.5" customHeight="1" x14ac:dyDescent="0.2">
      <c r="A110" s="49"/>
      <c r="B110" s="59" t="s">
        <v>267</v>
      </c>
      <c r="C110" s="50" t="s">
        <v>268</v>
      </c>
      <c r="D110" s="58" t="s">
        <v>213</v>
      </c>
      <c r="E110" s="52"/>
    </row>
    <row r="111" spans="1:5" ht="49.5" customHeight="1" x14ac:dyDescent="0.2">
      <c r="A111" s="49"/>
      <c r="B111" s="50" t="s">
        <v>269</v>
      </c>
      <c r="C111" s="50" t="s">
        <v>270</v>
      </c>
      <c r="D111" s="58">
        <v>780</v>
      </c>
      <c r="E111" s="52">
        <f t="shared" ref="E111:E113" si="7">D111*A111</f>
        <v>0</v>
      </c>
    </row>
    <row r="112" spans="1:5" ht="49.5" customHeight="1" x14ac:dyDescent="0.2">
      <c r="A112" s="49"/>
      <c r="B112" s="50" t="s">
        <v>271</v>
      </c>
      <c r="C112" s="50" t="s">
        <v>272</v>
      </c>
      <c r="D112" s="58">
        <v>780</v>
      </c>
      <c r="E112" s="52">
        <f t="shared" si="7"/>
        <v>0</v>
      </c>
    </row>
    <row r="113" spans="1:5" ht="49.5" customHeight="1" thickBot="1" x14ac:dyDescent="0.25">
      <c r="A113" s="53"/>
      <c r="B113" s="54" t="s">
        <v>273</v>
      </c>
      <c r="C113" s="54" t="s">
        <v>274</v>
      </c>
      <c r="D113" s="111">
        <v>780</v>
      </c>
      <c r="E113" s="55">
        <f t="shared" si="7"/>
        <v>0</v>
      </c>
    </row>
    <row r="114" spans="1:5" ht="49.5" customHeight="1" thickBot="1" x14ac:dyDescent="0.25">
      <c r="A114" s="23"/>
      <c r="B114" s="12"/>
      <c r="C114" s="12"/>
      <c r="D114" s="29"/>
      <c r="E114" s="3"/>
    </row>
    <row r="115" spans="1:5" ht="49.5" customHeight="1" x14ac:dyDescent="0.2">
      <c r="A115" s="95" t="s">
        <v>28</v>
      </c>
      <c r="B115" s="96" t="s">
        <v>42</v>
      </c>
      <c r="C115" s="96" t="s">
        <v>43</v>
      </c>
      <c r="D115" s="97"/>
      <c r="E115" s="98"/>
    </row>
    <row r="116" spans="1:5" ht="49.5" customHeight="1" x14ac:dyDescent="0.2">
      <c r="A116" s="49"/>
      <c r="B116" s="50" t="s">
        <v>229</v>
      </c>
      <c r="C116" s="50" t="s">
        <v>230</v>
      </c>
      <c r="D116" s="114">
        <v>3740</v>
      </c>
      <c r="E116" s="112">
        <f t="shared" ref="E116:E134" si="8">D116*A116</f>
        <v>0</v>
      </c>
    </row>
    <row r="117" spans="1:5" ht="49.5" customHeight="1" x14ac:dyDescent="0.2">
      <c r="A117" s="49"/>
      <c r="B117" s="50" t="s">
        <v>147</v>
      </c>
      <c r="C117" s="50" t="s">
        <v>105</v>
      </c>
      <c r="D117" s="51">
        <v>1940</v>
      </c>
      <c r="E117" s="112">
        <f t="shared" si="8"/>
        <v>0</v>
      </c>
    </row>
    <row r="118" spans="1:5" ht="49.5" customHeight="1" x14ac:dyDescent="0.2">
      <c r="A118" s="49"/>
      <c r="B118" s="50" t="s">
        <v>234</v>
      </c>
      <c r="C118" s="50" t="s">
        <v>231</v>
      </c>
      <c r="D118" s="51">
        <v>2520</v>
      </c>
      <c r="E118" s="112">
        <f t="shared" si="8"/>
        <v>0</v>
      </c>
    </row>
    <row r="119" spans="1:5" ht="49.5" customHeight="1" x14ac:dyDescent="0.2">
      <c r="A119" s="49"/>
      <c r="B119" s="50" t="s">
        <v>235</v>
      </c>
      <c r="C119" s="50" t="s">
        <v>232</v>
      </c>
      <c r="D119" s="51">
        <v>1950</v>
      </c>
      <c r="E119" s="112">
        <f t="shared" si="8"/>
        <v>0</v>
      </c>
    </row>
    <row r="120" spans="1:5" ht="49.5" customHeight="1" x14ac:dyDescent="0.2">
      <c r="A120" s="49"/>
      <c r="B120" s="50" t="s">
        <v>276</v>
      </c>
      <c r="C120" s="50" t="s">
        <v>275</v>
      </c>
      <c r="D120" s="51">
        <v>2030</v>
      </c>
      <c r="E120" s="112">
        <f t="shared" si="8"/>
        <v>0</v>
      </c>
    </row>
    <row r="121" spans="1:5" ht="49.5" customHeight="1" x14ac:dyDescent="0.2">
      <c r="A121" s="49"/>
      <c r="B121" s="50" t="s">
        <v>236</v>
      </c>
      <c r="C121" s="50" t="s">
        <v>233</v>
      </c>
      <c r="D121" s="51">
        <v>820</v>
      </c>
      <c r="E121" s="112">
        <f t="shared" si="8"/>
        <v>0</v>
      </c>
    </row>
    <row r="122" spans="1:5" ht="49.5" customHeight="1" x14ac:dyDescent="0.2">
      <c r="A122" s="49"/>
      <c r="B122" s="50" t="s">
        <v>106</v>
      </c>
      <c r="C122" s="50" t="s">
        <v>107</v>
      </c>
      <c r="D122" s="51">
        <v>1940</v>
      </c>
      <c r="E122" s="112">
        <f t="shared" si="8"/>
        <v>0</v>
      </c>
    </row>
    <row r="123" spans="1:5" ht="49.5" customHeight="1" x14ac:dyDescent="0.2">
      <c r="A123" s="49"/>
      <c r="B123" s="50" t="s">
        <v>209</v>
      </c>
      <c r="C123" s="50" t="s">
        <v>210</v>
      </c>
      <c r="D123" s="51">
        <v>1480</v>
      </c>
      <c r="E123" s="112">
        <f t="shared" si="8"/>
        <v>0</v>
      </c>
    </row>
    <row r="124" spans="1:5" ht="49.5" customHeight="1" x14ac:dyDescent="0.2">
      <c r="A124" s="49"/>
      <c r="B124" s="50" t="s">
        <v>177</v>
      </c>
      <c r="C124" s="50" t="s">
        <v>178</v>
      </c>
      <c r="D124" s="51">
        <v>3330</v>
      </c>
      <c r="E124" s="112">
        <f t="shared" si="8"/>
        <v>0</v>
      </c>
    </row>
    <row r="125" spans="1:5" ht="49.5" customHeight="1" x14ac:dyDescent="0.2">
      <c r="A125" s="49"/>
      <c r="B125" s="119" t="s">
        <v>181</v>
      </c>
      <c r="C125" s="50" t="s">
        <v>182</v>
      </c>
      <c r="D125" s="51">
        <v>1710</v>
      </c>
      <c r="E125" s="112">
        <f t="shared" si="8"/>
        <v>0</v>
      </c>
    </row>
    <row r="126" spans="1:5" ht="49.5" customHeight="1" x14ac:dyDescent="0.2">
      <c r="A126" s="49"/>
      <c r="B126" s="50" t="s">
        <v>108</v>
      </c>
      <c r="C126" s="50" t="s">
        <v>109</v>
      </c>
      <c r="D126" s="51" t="s">
        <v>128</v>
      </c>
      <c r="E126" s="112"/>
    </row>
    <row r="127" spans="1:5" ht="49.5" customHeight="1" x14ac:dyDescent="0.2">
      <c r="A127" s="49"/>
      <c r="B127" s="50" t="s">
        <v>44</v>
      </c>
      <c r="C127" s="50" t="s">
        <v>45</v>
      </c>
      <c r="D127" s="51">
        <v>780</v>
      </c>
      <c r="E127" s="112">
        <f t="shared" si="8"/>
        <v>0</v>
      </c>
    </row>
    <row r="128" spans="1:5" ht="49.5" customHeight="1" x14ac:dyDescent="0.2">
      <c r="A128" s="49"/>
      <c r="B128" s="50" t="s">
        <v>46</v>
      </c>
      <c r="C128" s="50" t="s">
        <v>47</v>
      </c>
      <c r="D128" s="51">
        <v>600</v>
      </c>
      <c r="E128" s="112">
        <f t="shared" si="8"/>
        <v>0</v>
      </c>
    </row>
    <row r="129" spans="1:5" ht="49.5" customHeight="1" x14ac:dyDescent="0.2">
      <c r="A129" s="49"/>
      <c r="B129" s="50" t="s">
        <v>83</v>
      </c>
      <c r="C129" s="50" t="s">
        <v>48</v>
      </c>
      <c r="D129" s="51">
        <v>610</v>
      </c>
      <c r="E129" s="112">
        <f t="shared" si="8"/>
        <v>0</v>
      </c>
    </row>
    <row r="130" spans="1:5" ht="49.5" customHeight="1" x14ac:dyDescent="0.2">
      <c r="A130" s="49"/>
      <c r="B130" s="50" t="s">
        <v>81</v>
      </c>
      <c r="C130" s="50" t="s">
        <v>82</v>
      </c>
      <c r="D130" s="51">
        <v>2340</v>
      </c>
      <c r="E130" s="112">
        <f t="shared" si="8"/>
        <v>0</v>
      </c>
    </row>
    <row r="131" spans="1:5" ht="49.5" customHeight="1" x14ac:dyDescent="0.2">
      <c r="A131" s="49"/>
      <c r="B131" s="50" t="s">
        <v>162</v>
      </c>
      <c r="C131" s="50" t="s">
        <v>110</v>
      </c>
      <c r="D131" s="51">
        <v>2510</v>
      </c>
      <c r="E131" s="112">
        <f t="shared" si="8"/>
        <v>0</v>
      </c>
    </row>
    <row r="132" spans="1:5" ht="49.5" customHeight="1" x14ac:dyDescent="0.2">
      <c r="A132" s="49"/>
      <c r="B132" s="50" t="s">
        <v>140</v>
      </c>
      <c r="C132" s="50" t="s">
        <v>141</v>
      </c>
      <c r="D132" s="51">
        <v>5180</v>
      </c>
      <c r="E132" s="112">
        <f t="shared" si="8"/>
        <v>0</v>
      </c>
    </row>
    <row r="133" spans="1:5" ht="49.5" customHeight="1" x14ac:dyDescent="0.2">
      <c r="A133" s="49"/>
      <c r="B133" s="50" t="s">
        <v>84</v>
      </c>
      <c r="C133" s="50" t="s">
        <v>49</v>
      </c>
      <c r="D133" s="51">
        <v>2210</v>
      </c>
      <c r="E133" s="112">
        <f t="shared" si="8"/>
        <v>0</v>
      </c>
    </row>
    <row r="134" spans="1:5" ht="49.5" customHeight="1" thickBot="1" x14ac:dyDescent="0.25">
      <c r="A134" s="53"/>
      <c r="B134" s="54" t="s">
        <v>242</v>
      </c>
      <c r="C134" s="54" t="s">
        <v>243</v>
      </c>
      <c r="D134" s="115">
        <v>10040</v>
      </c>
      <c r="E134" s="113">
        <f t="shared" si="8"/>
        <v>0</v>
      </c>
    </row>
    <row r="135" spans="1:5" ht="49.5" customHeight="1" thickBot="1" x14ac:dyDescent="0.25">
      <c r="A135" s="23"/>
      <c r="B135" s="12"/>
      <c r="C135" s="12"/>
      <c r="D135" s="3"/>
      <c r="E135" s="3"/>
    </row>
    <row r="136" spans="1:5" ht="49.5" customHeight="1" x14ac:dyDescent="0.2">
      <c r="A136" s="95" t="s">
        <v>28</v>
      </c>
      <c r="B136" s="96" t="s">
        <v>50</v>
      </c>
      <c r="C136" s="96" t="s">
        <v>51</v>
      </c>
      <c r="D136" s="97"/>
      <c r="E136" s="98"/>
    </row>
    <row r="137" spans="1:5" ht="49.5" customHeight="1" x14ac:dyDescent="0.2">
      <c r="A137" s="49"/>
      <c r="B137" s="50" t="s">
        <v>187</v>
      </c>
      <c r="C137" s="50" t="s">
        <v>188</v>
      </c>
      <c r="D137" s="114">
        <v>9840</v>
      </c>
      <c r="E137" s="112">
        <f t="shared" ref="E137:E145" si="9">D137*A137</f>
        <v>0</v>
      </c>
    </row>
    <row r="138" spans="1:5" ht="49.5" customHeight="1" x14ac:dyDescent="0.2">
      <c r="A138" s="49"/>
      <c r="B138" s="50" t="s">
        <v>52</v>
      </c>
      <c r="C138" s="50" t="s">
        <v>53</v>
      </c>
      <c r="D138" s="51">
        <v>100</v>
      </c>
      <c r="E138" s="112">
        <f t="shared" si="9"/>
        <v>0</v>
      </c>
    </row>
    <row r="139" spans="1:5" ht="49.5" customHeight="1" x14ac:dyDescent="0.2">
      <c r="A139" s="49"/>
      <c r="B139" s="50" t="s">
        <v>145</v>
      </c>
      <c r="C139" s="50" t="s">
        <v>174</v>
      </c>
      <c r="D139" s="51">
        <v>1340</v>
      </c>
      <c r="E139" s="112">
        <f t="shared" si="9"/>
        <v>0</v>
      </c>
    </row>
    <row r="140" spans="1:5" ht="49.5" customHeight="1" x14ac:dyDescent="0.2">
      <c r="A140" s="49"/>
      <c r="B140" s="50" t="s">
        <v>85</v>
      </c>
      <c r="C140" s="50" t="s">
        <v>111</v>
      </c>
      <c r="D140" s="51">
        <v>2010</v>
      </c>
      <c r="E140" s="112">
        <f t="shared" si="9"/>
        <v>0</v>
      </c>
    </row>
    <row r="141" spans="1:5" ht="49.5" customHeight="1" x14ac:dyDescent="0.2">
      <c r="A141" s="49"/>
      <c r="B141" s="50" t="s">
        <v>112</v>
      </c>
      <c r="C141" s="50" t="s">
        <v>54</v>
      </c>
      <c r="D141" s="51">
        <v>380</v>
      </c>
      <c r="E141" s="112">
        <f t="shared" si="9"/>
        <v>0</v>
      </c>
    </row>
    <row r="142" spans="1:5" ht="49.5" customHeight="1" x14ac:dyDescent="0.2">
      <c r="A142" s="49"/>
      <c r="B142" s="50" t="s">
        <v>279</v>
      </c>
      <c r="C142" s="50" t="s">
        <v>280</v>
      </c>
      <c r="D142" s="51">
        <v>990</v>
      </c>
      <c r="E142" s="112">
        <f t="shared" si="9"/>
        <v>0</v>
      </c>
    </row>
    <row r="143" spans="1:5" ht="49.5" customHeight="1" x14ac:dyDescent="0.2">
      <c r="A143" s="49"/>
      <c r="B143" s="50" t="s">
        <v>138</v>
      </c>
      <c r="C143" s="50" t="s">
        <v>139</v>
      </c>
      <c r="D143" s="51">
        <v>2300</v>
      </c>
      <c r="E143" s="112">
        <f t="shared" si="9"/>
        <v>0</v>
      </c>
    </row>
    <row r="144" spans="1:5" ht="49.5" customHeight="1" x14ac:dyDescent="0.2">
      <c r="A144" s="49"/>
      <c r="B144" s="50" t="s">
        <v>55</v>
      </c>
      <c r="C144" s="50" t="s">
        <v>56</v>
      </c>
      <c r="D144" s="51">
        <v>5330</v>
      </c>
      <c r="E144" s="112">
        <f t="shared" si="9"/>
        <v>0</v>
      </c>
    </row>
    <row r="145" spans="1:5" ht="49.5" customHeight="1" thickBot="1" x14ac:dyDescent="0.25">
      <c r="A145" s="53"/>
      <c r="B145" s="54" t="s">
        <v>57</v>
      </c>
      <c r="C145" s="54" t="s">
        <v>58</v>
      </c>
      <c r="D145" s="115">
        <v>1340</v>
      </c>
      <c r="E145" s="113">
        <f t="shared" si="9"/>
        <v>0</v>
      </c>
    </row>
    <row r="146" spans="1:5" ht="49.5" customHeight="1" thickBot="1" x14ac:dyDescent="0.25">
      <c r="A146" s="23"/>
      <c r="B146" s="12"/>
      <c r="C146" s="12"/>
      <c r="D146" s="3"/>
      <c r="E146" s="3"/>
    </row>
    <row r="147" spans="1:5" ht="49.5" customHeight="1" x14ac:dyDescent="0.2">
      <c r="A147" s="95" t="s">
        <v>28</v>
      </c>
      <c r="B147" s="96" t="s">
        <v>59</v>
      </c>
      <c r="C147" s="96" t="s">
        <v>60</v>
      </c>
      <c r="D147" s="97"/>
      <c r="E147" s="98"/>
    </row>
    <row r="148" spans="1:5" ht="49.5" customHeight="1" x14ac:dyDescent="0.25">
      <c r="A148" s="61"/>
      <c r="B148" s="62"/>
      <c r="C148" s="62"/>
      <c r="D148" s="63"/>
      <c r="E148" s="64"/>
    </row>
    <row r="149" spans="1:5" ht="35.25" customHeight="1" x14ac:dyDescent="0.25">
      <c r="A149" s="61"/>
      <c r="B149" s="65" t="s">
        <v>61</v>
      </c>
      <c r="C149" s="65" t="s">
        <v>62</v>
      </c>
      <c r="D149" s="66"/>
      <c r="E149" s="52">
        <f>SUM(E12:E13,E45,E50,E53:E64,E67:E79,E82:E97,E100:E107,E111:E113,E116:E134,E137:E145)</f>
        <v>455700</v>
      </c>
    </row>
    <row r="150" spans="1:5" ht="28" hidden="1" x14ac:dyDescent="0.25">
      <c r="A150" s="61"/>
      <c r="B150" s="67" t="s">
        <v>63</v>
      </c>
      <c r="C150" s="67" t="s">
        <v>63</v>
      </c>
      <c r="D150" s="68"/>
      <c r="E150" s="52">
        <f>-E149*D150</f>
        <v>0</v>
      </c>
    </row>
    <row r="151" spans="1:5" ht="28" hidden="1" x14ac:dyDescent="0.25">
      <c r="A151" s="61"/>
      <c r="B151" s="67" t="s">
        <v>64</v>
      </c>
      <c r="C151" s="67" t="s">
        <v>64</v>
      </c>
      <c r="D151" s="68"/>
      <c r="E151" s="52">
        <f>-(E149+E150)*D151</f>
        <v>0</v>
      </c>
    </row>
    <row r="152" spans="1:5" ht="28" hidden="1" x14ac:dyDescent="0.25">
      <c r="A152" s="61"/>
      <c r="B152" s="67" t="s">
        <v>65</v>
      </c>
      <c r="C152" s="67" t="s">
        <v>65</v>
      </c>
      <c r="D152" s="68"/>
      <c r="E152" s="52">
        <f>-(E149+E150+E151)*D152</f>
        <v>0</v>
      </c>
    </row>
    <row r="153" spans="1:5" ht="28" hidden="1" x14ac:dyDescent="0.25">
      <c r="A153" s="61"/>
      <c r="B153" s="67" t="s">
        <v>66</v>
      </c>
      <c r="C153" s="67" t="s">
        <v>66</v>
      </c>
      <c r="D153" s="69"/>
      <c r="E153" s="70">
        <f>SUM(E150:E152)</f>
        <v>0</v>
      </c>
    </row>
    <row r="154" spans="1:5" ht="49.5" customHeight="1" x14ac:dyDescent="0.25">
      <c r="A154" s="61"/>
      <c r="B154" s="67"/>
      <c r="C154" s="67"/>
      <c r="D154" s="69"/>
      <c r="E154" s="70"/>
    </row>
    <row r="155" spans="1:5" ht="90.75" customHeight="1" x14ac:dyDescent="0.2">
      <c r="A155" s="49"/>
      <c r="B155" s="59" t="s">
        <v>244</v>
      </c>
      <c r="C155" s="59" t="s">
        <v>245</v>
      </c>
      <c r="D155" s="51">
        <v>11640</v>
      </c>
      <c r="E155" s="112">
        <f t="shared" ref="E155:E163" si="10">D155*A155</f>
        <v>0</v>
      </c>
    </row>
    <row r="156" spans="1:5" ht="49.5" customHeight="1" x14ac:dyDescent="0.2">
      <c r="A156" s="49"/>
      <c r="B156" s="50" t="s">
        <v>248</v>
      </c>
      <c r="C156" s="50" t="s">
        <v>249</v>
      </c>
      <c r="D156" s="51">
        <v>2580</v>
      </c>
      <c r="E156" s="112">
        <f t="shared" si="10"/>
        <v>0</v>
      </c>
    </row>
    <row r="157" spans="1:5" ht="49.5" customHeight="1" x14ac:dyDescent="0.2">
      <c r="A157" s="49"/>
      <c r="B157" s="50" t="s">
        <v>86</v>
      </c>
      <c r="C157" s="50" t="s">
        <v>87</v>
      </c>
      <c r="D157" s="51">
        <v>6830</v>
      </c>
      <c r="E157" s="112">
        <f t="shared" si="10"/>
        <v>0</v>
      </c>
    </row>
    <row r="158" spans="1:5" ht="49.5" customHeight="1" x14ac:dyDescent="0.2">
      <c r="A158" s="49"/>
      <c r="B158" s="50" t="s">
        <v>277</v>
      </c>
      <c r="C158" s="50" t="s">
        <v>278</v>
      </c>
      <c r="D158" s="51">
        <v>1110</v>
      </c>
      <c r="E158" s="112">
        <f t="shared" si="10"/>
        <v>0</v>
      </c>
    </row>
    <row r="159" spans="1:5" ht="49.5" customHeight="1" x14ac:dyDescent="0.2">
      <c r="A159" s="49"/>
      <c r="B159" s="50" t="s">
        <v>114</v>
      </c>
      <c r="C159" s="50" t="s">
        <v>115</v>
      </c>
      <c r="D159" s="51">
        <v>1760</v>
      </c>
      <c r="E159" s="112">
        <f t="shared" si="10"/>
        <v>0</v>
      </c>
    </row>
    <row r="160" spans="1:5" ht="49.5" customHeight="1" x14ac:dyDescent="0.2">
      <c r="A160" s="49"/>
      <c r="B160" s="50" t="s">
        <v>116</v>
      </c>
      <c r="C160" s="50" t="s">
        <v>136</v>
      </c>
      <c r="D160" s="51">
        <v>340</v>
      </c>
      <c r="E160" s="112">
        <f t="shared" si="10"/>
        <v>0</v>
      </c>
    </row>
    <row r="161" spans="1:5" ht="49.5" customHeight="1" x14ac:dyDescent="0.2">
      <c r="A161" s="49"/>
      <c r="B161" s="50" t="s">
        <v>137</v>
      </c>
      <c r="C161" s="50" t="s">
        <v>135</v>
      </c>
      <c r="D161" s="51">
        <v>430</v>
      </c>
      <c r="E161" s="112">
        <f t="shared" si="10"/>
        <v>0</v>
      </c>
    </row>
    <row r="162" spans="1:5" ht="49.5" customHeight="1" x14ac:dyDescent="0.2">
      <c r="A162" s="49"/>
      <c r="B162" s="50" t="s">
        <v>67</v>
      </c>
      <c r="C162" s="50" t="s">
        <v>117</v>
      </c>
      <c r="D162" s="51">
        <v>340</v>
      </c>
      <c r="E162" s="112">
        <f t="shared" si="10"/>
        <v>0</v>
      </c>
    </row>
    <row r="163" spans="1:5" ht="49.5" customHeight="1" x14ac:dyDescent="0.2">
      <c r="A163" s="49"/>
      <c r="B163" s="50" t="s">
        <v>131</v>
      </c>
      <c r="C163" s="50" t="s">
        <v>132</v>
      </c>
      <c r="D163" s="51">
        <v>340</v>
      </c>
      <c r="E163" s="112">
        <f t="shared" si="10"/>
        <v>0</v>
      </c>
    </row>
    <row r="164" spans="1:5" ht="49.5" customHeight="1" x14ac:dyDescent="0.2">
      <c r="A164" s="49"/>
      <c r="B164" s="50" t="s">
        <v>133</v>
      </c>
      <c r="C164" s="50" t="s">
        <v>134</v>
      </c>
      <c r="D164" s="51">
        <v>340</v>
      </c>
      <c r="E164" s="112">
        <f>D164*A164</f>
        <v>0</v>
      </c>
    </row>
    <row r="165" spans="1:5" ht="49.5" customHeight="1" x14ac:dyDescent="0.25">
      <c r="A165" s="61"/>
      <c r="B165" s="71"/>
      <c r="C165" s="71"/>
      <c r="D165" s="72"/>
      <c r="E165" s="73"/>
    </row>
    <row r="166" spans="1:5" ht="49.5" customHeight="1" x14ac:dyDescent="0.25">
      <c r="A166" s="61"/>
      <c r="B166" s="74" t="s">
        <v>68</v>
      </c>
      <c r="C166" s="74" t="s">
        <v>69</v>
      </c>
      <c r="D166" s="72"/>
      <c r="E166" s="52">
        <f>E149+E153+SUM(E155:E164)</f>
        <v>455700</v>
      </c>
    </row>
    <row r="167" spans="1:5" ht="49.5" customHeight="1" x14ac:dyDescent="0.3">
      <c r="A167" s="75"/>
      <c r="B167" s="74" t="s">
        <v>70</v>
      </c>
      <c r="C167" s="74"/>
      <c r="D167" s="72"/>
      <c r="E167" s="73"/>
    </row>
    <row r="168" spans="1:5" s="19" customFormat="1" ht="49.5" customHeight="1" thickBot="1" x14ac:dyDescent="0.3">
      <c r="A168" s="76"/>
      <c r="B168" s="77" t="s">
        <v>220</v>
      </c>
      <c r="C168" s="78" t="s">
        <v>221</v>
      </c>
      <c r="D168" s="79"/>
      <c r="E168" s="80"/>
    </row>
    <row r="169" spans="1:5" ht="49.5" customHeight="1" x14ac:dyDescent="0.25">
      <c r="A169" s="25"/>
      <c r="B169" s="5"/>
      <c r="C169" s="5"/>
      <c r="D169" s="18"/>
      <c r="E169" s="11"/>
    </row>
  </sheetData>
  <protectedRanges>
    <protectedRange sqref="A45:A46 A17:A24 A51 A12:A15 A38:A43 A27:A28 A31:A36" name="Plage1"/>
    <protectedRange sqref="A140:A141 A44 A155:A165" name="Plage1_1_1_1"/>
    <protectedRange sqref="A121" name="Plage1_1_1_2"/>
    <protectedRange sqref="A85:A89" name="Plage1_1_1_3"/>
    <protectedRange sqref="A142" name="Plage1_1_1_4"/>
    <protectedRange sqref="A25" name="Plage1_4"/>
    <protectedRange sqref="A37" name="Plage1_1"/>
    <protectedRange sqref="A26" name="Plage1_1_1"/>
    <protectedRange sqref="A16" name="Plage1_2"/>
    <protectedRange sqref="A47:A49" name="Plage1_1_2"/>
  </protectedRanges>
  <mergeCells count="38">
    <mergeCell ref="D7:E7"/>
    <mergeCell ref="D2:E2"/>
    <mergeCell ref="D3:E3"/>
    <mergeCell ref="D4:E4"/>
    <mergeCell ref="D5:E5"/>
    <mergeCell ref="D6:E6"/>
    <mergeCell ref="D24:E24"/>
    <mergeCell ref="D8:E8"/>
    <mergeCell ref="D10:E10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36:E36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43:E43"/>
    <mergeCell ref="D44:E44"/>
    <mergeCell ref="D37:E37"/>
    <mergeCell ref="D38:E38"/>
    <mergeCell ref="D39:E39"/>
    <mergeCell ref="D40:E40"/>
    <mergeCell ref="D41:E41"/>
    <mergeCell ref="D42:E42"/>
  </mergeCells>
  <pageMargins left="0.7" right="0.7" top="0.75" bottom="0.75" header="0.3" footer="0.3"/>
  <pageSetup paperSize="9" scale="2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0B9B7661D2A084D93BF829409F24F7F" ma:contentTypeVersion="14" ma:contentTypeDescription="Új dokumentum létrehozása." ma:contentTypeScope="" ma:versionID="509aca7eb23c8e8c084bcce54d0eb0eb">
  <xsd:schema xmlns:xsd="http://www.w3.org/2001/XMLSchema" xmlns:xs="http://www.w3.org/2001/XMLSchema" xmlns:p="http://schemas.microsoft.com/office/2006/metadata/properties" xmlns:ns2="34424a09-a463-4db1-9f8a-337c61796bf1" xmlns:ns3="6b934ebd-cf26-46b7-a63d-61b3eb1717f5" targetNamespace="http://schemas.microsoft.com/office/2006/metadata/properties" ma:root="true" ma:fieldsID="56cd90c9ed3641e833ffd2acbf3ac1be" ns2:_="" ns3:_="">
    <xsd:import namespace="34424a09-a463-4db1-9f8a-337c61796bf1"/>
    <xsd:import namespace="6b934ebd-cf26-46b7-a63d-61b3eb1717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24a09-a463-4db1-9f8a-337c61796b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ebedaa5-2062-44ae-b3af-591a81830b30}" ma:internalName="TaxCatchAll" ma:showField="CatchAllData" ma:web="34424a09-a463-4db1-9f8a-337c61796b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4ebd-cf26-46b7-a63d-61b3eb171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6bb4583-c274-4b2d-af5e-5826918776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24a09-a463-4db1-9f8a-337c61796bf1" xsi:nil="true"/>
    <lcf76f155ced4ddcb4097134ff3c332f xmlns="6b934ebd-cf26-46b7-a63d-61b3eb1717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481A93-598A-4D40-AE87-C22C0821BECB}"/>
</file>

<file path=customXml/itemProps2.xml><?xml version="1.0" encoding="utf-8"?>
<ds:datastoreItem xmlns:ds="http://schemas.openxmlformats.org/officeDocument/2006/customXml" ds:itemID="{A57DC1E0-9FEA-4C83-8367-07EF266F79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91208-2B25-4EE9-B615-C894F48EA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Bali Catspace 2024A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RIFF</dc:creator>
  <cp:lastModifiedBy>Pannon Yacht Kft.</cp:lastModifiedBy>
  <cp:lastPrinted>2022-08-05T12:44:43Z</cp:lastPrinted>
  <dcterms:created xsi:type="dcterms:W3CDTF">2020-08-27T15:35:41Z</dcterms:created>
  <dcterms:modified xsi:type="dcterms:W3CDTF">2023-09-20T10:18:04Z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0x010100A0B9B7661D2A084D93BF829409F24F7F</vt:lpwstr>
  </property>
</Properties>
</file>