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9.200.103\commercial\GAMME\BALI 2024\5.4\"/>
    </mc:Choice>
  </mc:AlternateContent>
  <xr:revisionPtr revIDLastSave="0" documentId="13_ncr:1_{5AA0CDE3-0E48-4C99-AD4D-0156C7B81977}" xr6:coauthVersionLast="47" xr6:coauthVersionMax="47" xr10:uidLastSave="{00000000-0000-0000-0000-000000000000}"/>
  <bookViews>
    <workbookView xWindow="-28920" yWindow="-630" windowWidth="29040" windowHeight="15840" xr2:uid="{885AA148-A8B6-4B61-B68F-1CDA1E0BE2D8}"/>
  </bookViews>
  <sheets>
    <sheet name="5.4 EN" sheetId="1" r:id="rId1"/>
  </sheets>
  <definedNames>
    <definedName name="_xlnm._FilterDatabase" localSheetId="0" hidden="1">'5.4 EN'!$A$45:$A$185</definedName>
    <definedName name="_xlnm.Criteria" localSheetId="0">'5.4 EN'!#REF!</definedName>
    <definedName name="_xlnm.Print_Titles" localSheetId="0">'5.4 EN'!$1:$11</definedName>
    <definedName name="_xlnm.Print_Area" localSheetId="0">'5.4 EN'!$A$1:$E$204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1" i="1" l="1"/>
  <c r="E49" i="1"/>
  <c r="E64" i="1"/>
  <c r="E63" i="1"/>
  <c r="E62" i="1"/>
  <c r="E61" i="1"/>
  <c r="E60" i="1"/>
  <c r="E59" i="1"/>
  <c r="E58" i="1"/>
  <c r="E57" i="1"/>
  <c r="E56" i="1"/>
  <c r="E55" i="1"/>
  <c r="E54" i="1"/>
  <c r="E53" i="1"/>
  <c r="E81" i="1"/>
  <c r="E80" i="1"/>
  <c r="E79" i="1"/>
  <c r="E78" i="1"/>
  <c r="E77" i="1"/>
  <c r="E76" i="1"/>
  <c r="E75" i="1"/>
  <c r="E74" i="1"/>
  <c r="E73" i="1"/>
  <c r="E72" i="1"/>
  <c r="E71" i="1"/>
  <c r="E70" i="1"/>
  <c r="E69" i="1"/>
  <c r="E68" i="1"/>
  <c r="E67" i="1"/>
  <c r="E84" i="1"/>
  <c r="E85" i="1"/>
  <c r="E86" i="1"/>
  <c r="E87" i="1"/>
  <c r="E88" i="1"/>
  <c r="E104" i="1" l="1"/>
  <c r="E103" i="1"/>
  <c r="E102" i="1"/>
  <c r="E101" i="1"/>
  <c r="E100" i="1"/>
  <c r="E99" i="1"/>
  <c r="E98" i="1"/>
  <c r="E97" i="1"/>
  <c r="E96" i="1"/>
  <c r="E95" i="1"/>
  <c r="E94" i="1"/>
  <c r="E93" i="1"/>
  <c r="E92" i="1"/>
  <c r="E91" i="1"/>
  <c r="E90" i="1"/>
  <c r="E89"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42" i="1"/>
  <c r="E140" i="1"/>
  <c r="E172" i="1"/>
  <c r="E171" i="1"/>
  <c r="E170" i="1"/>
  <c r="E169" i="1"/>
  <c r="E168" i="1"/>
  <c r="E167" i="1"/>
  <c r="E166" i="1"/>
  <c r="E165" i="1"/>
  <c r="E164" i="1"/>
  <c r="E163" i="1"/>
  <c r="E161" i="1"/>
  <c r="E160" i="1"/>
  <c r="E159" i="1"/>
  <c r="E158" i="1"/>
  <c r="E157" i="1"/>
  <c r="E156" i="1"/>
  <c r="E155" i="1"/>
  <c r="E154" i="1"/>
  <c r="E153" i="1"/>
  <c r="E152" i="1"/>
  <c r="E151" i="1"/>
  <c r="E150" i="1"/>
  <c r="E149" i="1"/>
  <c r="E148" i="1"/>
  <c r="E147" i="1"/>
  <c r="E146" i="1"/>
  <c r="E145" i="1"/>
  <c r="E183" i="1"/>
  <c r="E182" i="1"/>
  <c r="E181" i="1"/>
  <c r="E180" i="1"/>
  <c r="E179" i="1"/>
  <c r="E178" i="1"/>
  <c r="E177" i="1"/>
  <c r="E176" i="1"/>
  <c r="E175" i="1"/>
  <c r="E200" i="1"/>
  <c r="E199" i="1"/>
  <c r="E198" i="1"/>
  <c r="E197" i="1"/>
  <c r="E196" i="1"/>
  <c r="E195" i="1"/>
  <c r="E194" i="1"/>
  <c r="E193" i="1"/>
  <c r="E201" i="1" l="1"/>
  <c r="E44" i="1"/>
  <c r="E16" i="1"/>
  <c r="E15" i="1"/>
  <c r="E14" i="1"/>
  <c r="E13" i="1" l="1"/>
  <c r="E12" i="1"/>
  <c r="E187" i="1" s="1"/>
  <c r="E46" i="1" l="1"/>
  <c r="E188" i="1" l="1"/>
  <c r="E189" i="1" l="1"/>
  <c r="E190" i="1" s="1"/>
  <c r="E191" i="1" s="1"/>
  <c r="E202" i="1" s="1"/>
</calcChain>
</file>

<file path=xl/sharedStrings.xml><?xml version="1.0" encoding="utf-8"?>
<sst xmlns="http://schemas.openxmlformats.org/spreadsheetml/2006/main" count="419" uniqueCount="376">
  <si>
    <t>DATE :</t>
  </si>
  <si>
    <t>Proprietaire :</t>
  </si>
  <si>
    <t>Nom du bateau :</t>
  </si>
  <si>
    <t>Port d'attache :</t>
  </si>
  <si>
    <t>Home port :</t>
  </si>
  <si>
    <t>Serial Number :</t>
  </si>
  <si>
    <t>Langage technique :</t>
  </si>
  <si>
    <t xml:space="preserve">Tarif H.T. </t>
  </si>
  <si>
    <t>Montant H.T.</t>
  </si>
  <si>
    <t>Specifications  Pack</t>
  </si>
  <si>
    <t>x</t>
  </si>
  <si>
    <t>Contrôleur de batteries</t>
  </si>
  <si>
    <t>Battery controller</t>
  </si>
  <si>
    <t>Douche de cockpit avec eau froide et chaude</t>
  </si>
  <si>
    <t>Hot and cold cockpit shower</t>
  </si>
  <si>
    <t xml:space="preserve">Echelle de bain confort avec mains courantes et larges marches en teck </t>
  </si>
  <si>
    <t>Comfortable swim ladder with large handles and teak steps</t>
  </si>
  <si>
    <t>Four à gaz</t>
  </si>
  <si>
    <t>Gaz oven</t>
  </si>
  <si>
    <t>2 layers of antifouling with Epoxy base coat</t>
  </si>
  <si>
    <t>Total du pack excellence</t>
  </si>
  <si>
    <t>Total pack excellence</t>
  </si>
  <si>
    <t>OPTIONS</t>
  </si>
  <si>
    <t>Pack ELEGANCE</t>
  </si>
  <si>
    <t>Total du pack ELEGANCE</t>
  </si>
  <si>
    <t xml:space="preserve">Total pack ELEGANCE </t>
  </si>
  <si>
    <t>#</t>
  </si>
  <si>
    <t>Gréement- Voiles</t>
  </si>
  <si>
    <t>Rigging - Sails</t>
  </si>
  <si>
    <t>GV latté en dacron "logo Tortue" Dream yacht charter"</t>
  </si>
  <si>
    <t>Lazy bag "Dream yacht charter"</t>
  </si>
  <si>
    <t xml:space="preserve">Aluminum V boom  with LED lighting  </t>
  </si>
  <si>
    <t>Mât livré en 2 parties</t>
  </si>
  <si>
    <t>Mast in 2 parts</t>
  </si>
  <si>
    <t>Mécanique - Matériel de sécurité</t>
  </si>
  <si>
    <t>Mecanics - Safety Equipment</t>
  </si>
  <si>
    <t>Kit de deux alternateurs supplémentaires 12V 125A</t>
  </si>
  <si>
    <t xml:space="preserve">Kit of two additional alternators 12V 125A </t>
  </si>
  <si>
    <t>Confort</t>
  </si>
  <si>
    <t>Comfort</t>
  </si>
  <si>
    <t xml:space="preserve">Vitrage avant ouvrant avec verrouillage en position ventilation </t>
  </si>
  <si>
    <t>Tilting forward windows with locking system in open position</t>
  </si>
  <si>
    <t xml:space="preserve">Pompe eau de mer en cuisine et sur le pont  </t>
  </si>
  <si>
    <t>Aménagement intérieur</t>
  </si>
  <si>
    <t>Interior setup</t>
  </si>
  <si>
    <t xml:space="preserve">Coloris sellerie </t>
  </si>
  <si>
    <t>Upholstery color</t>
  </si>
  <si>
    <t>Aménagement extérieur</t>
  </si>
  <si>
    <t>Exterior setup</t>
  </si>
  <si>
    <t>External roof curtains for sun protection of the saloon (White Batyline fabric)</t>
  </si>
  <si>
    <t>Polywood outbord engine bracket on aft beam</t>
  </si>
  <si>
    <t>Plancha with gas installation</t>
  </si>
  <si>
    <t>Electronique - Hifi</t>
  </si>
  <si>
    <t>Electronics - Hifi</t>
  </si>
  <si>
    <t>Compas hémisphére sud</t>
  </si>
  <si>
    <t>Southern hemisphere compass</t>
  </si>
  <si>
    <t>Wifi Antenna</t>
  </si>
  <si>
    <t>VHF backup antenna on masthead</t>
  </si>
  <si>
    <t xml:space="preserve">Radar Raymarine avec support de mât </t>
  </si>
  <si>
    <t>Radar Raymarine with bracket</t>
  </si>
  <si>
    <t>Télécommande Raymarine pour pilote automatique</t>
  </si>
  <si>
    <t>Raymarine remote control for automatic pilot</t>
  </si>
  <si>
    <t>Préparation - livraison</t>
  </si>
  <si>
    <t>Commissioning - Handing over</t>
  </si>
  <si>
    <t>Prix total du bateau packs et options comprises</t>
  </si>
  <si>
    <t>Total Price of the Boat with packs &amp; options</t>
  </si>
  <si>
    <t>Dealer discount</t>
  </si>
  <si>
    <t>Extra discount</t>
  </si>
  <si>
    <t>After sales contribution</t>
  </si>
  <si>
    <t>Total discount</t>
  </si>
  <si>
    <t>Frais d'apostille notariée</t>
  </si>
  <si>
    <t>Apostille fees</t>
  </si>
  <si>
    <t>Net à payer HT</t>
  </si>
  <si>
    <t>Net price Ex VAT</t>
  </si>
  <si>
    <t>Net à payer TTC</t>
  </si>
  <si>
    <t>Pack Excellence</t>
  </si>
  <si>
    <t>Sea water pump at galley &amp; anchor</t>
  </si>
  <si>
    <t>Support moteur HB en polywood fixé sur poutre arrière</t>
  </si>
  <si>
    <t>Plancha avec installation gaz</t>
  </si>
  <si>
    <t>Antenne Wifi</t>
  </si>
  <si>
    <t>Antenne VHF de secours en tete de mat</t>
  </si>
  <si>
    <t>BALI 5.4</t>
  </si>
  <si>
    <t>Système de relevage d'annexe</t>
  </si>
  <si>
    <t>Lifting system for dinghy</t>
  </si>
  <si>
    <t>Guindeau électrique 1700W</t>
  </si>
  <si>
    <t>Electric windlass 1700W</t>
  </si>
  <si>
    <t>Eclairage indirect dans carré/cockpit et cabines</t>
  </si>
  <si>
    <t>Indirect lighting in saloon/cockpit and cabins</t>
  </si>
  <si>
    <t xml:space="preserve">Eclairage de courtoisie cockpit avant et jupes </t>
  </si>
  <si>
    <t xml:space="preserve">Forward cockpit  and transom courtesy lighting </t>
  </si>
  <si>
    <t>Extra fuel tank of 600L for a total capacity of 1200L</t>
  </si>
  <si>
    <t>Réservoir d'eau supplémentaire de 600L (capacité totale de 1260L)</t>
  </si>
  <si>
    <t>Extra Fresh water tank of 600L for a total capacity of 1260L</t>
  </si>
  <si>
    <t xml:space="preserve">Winch de solent electrique </t>
  </si>
  <si>
    <t>Solent electrical winch</t>
  </si>
  <si>
    <t xml:space="preserve">1 Winch de manœuvre de GV électrique </t>
  </si>
  <si>
    <t>Mainsail electrical winch</t>
  </si>
  <si>
    <t>Lazy bag KAVAS</t>
  </si>
  <si>
    <t>2 winch manuels pour voiles d'avant</t>
  </si>
  <si>
    <t>2 manuels winches for head sails</t>
  </si>
  <si>
    <t xml:space="preserve">2 winchs électriques pour voiles d'avant </t>
  </si>
  <si>
    <t>2 electric winches for head sails</t>
  </si>
  <si>
    <t xml:space="preserve">Pair of 3 blades folding propellers for Yanmar engines                               </t>
  </si>
  <si>
    <t xml:space="preserve">Propulseur d'étrave électrique à tunnel </t>
  </si>
  <si>
    <t>Electric bow thruster with tunnel</t>
  </si>
  <si>
    <t>Kit solar panels (800W) : 8 x 100W panels</t>
  </si>
  <si>
    <t xml:space="preserve">2eme ensemble réfrigérateur/congélateur de 615L avec convertisseur dédié et vaisselier 3 portes à la place de la banquette TBD </t>
  </si>
  <si>
    <t>Cave à vin 12 bouteilles</t>
  </si>
  <si>
    <t>Coffre fort à code</t>
  </si>
  <si>
    <t>Safe box</t>
  </si>
  <si>
    <t xml:space="preserve">Banquette centrale coulissante 3 places avec coffre de rangement et coussins </t>
  </si>
  <si>
    <t xml:space="preserve">3-seater central sliding bench with storage and cushions </t>
  </si>
  <si>
    <t>Table de carré convertible en table basse (deux pieds télescopiques)</t>
  </si>
  <si>
    <t>Saloon table convertible in coffee table (two telescopic feet)</t>
  </si>
  <si>
    <t xml:space="preserve">Club corner instead of daybed (two armchairs and a mini-bar) </t>
  </si>
  <si>
    <t xml:space="preserve">Table de cockpit avant fixe avec coffre et abatants 8 places </t>
  </si>
  <si>
    <t>Forward cockpit fixed table</t>
  </si>
  <si>
    <t xml:space="preserve">Covering  </t>
  </si>
  <si>
    <t>Covering</t>
  </si>
  <si>
    <t>Bossoir électrique</t>
  </si>
  <si>
    <t>Electrical davit</t>
  </si>
  <si>
    <t>Plateforme arrière hydraulique</t>
  </si>
  <si>
    <t xml:space="preserve">Hydraulic aft platform </t>
  </si>
  <si>
    <t>Radio HiFi 6 loud speaker Bluetooth  (saloon, flybridge and front cockpit)</t>
  </si>
  <si>
    <t>TV Led dans le carré avec ascenceur électrique et antenne TV hertzienne</t>
  </si>
  <si>
    <t xml:space="preserve">Frais de transit matériel client </t>
  </si>
  <si>
    <t>Fees for owners belongings treatment</t>
  </si>
  <si>
    <t xml:space="preserve">Frais de formalités d'exportation </t>
  </si>
  <si>
    <t>Custom export formalities fees</t>
  </si>
  <si>
    <r>
      <t xml:space="preserve">Extra for 2 layers of </t>
    </r>
    <r>
      <rPr>
        <b/>
        <sz val="22"/>
        <rFont val="Arial"/>
        <family val="2"/>
      </rPr>
      <t>tropical antifouling</t>
    </r>
    <r>
      <rPr>
        <sz val="22"/>
        <rFont val="Arial"/>
        <family val="2"/>
      </rPr>
      <t xml:space="preserve"> with Epoxy base coat instead of standard </t>
    </r>
  </si>
  <si>
    <r>
      <t xml:space="preserve">Supplément climatisation Cabine skipper </t>
    </r>
    <r>
      <rPr>
        <b/>
        <sz val="22"/>
        <color rgb="FF000000"/>
        <rFont val="Arial"/>
        <family val="2"/>
      </rPr>
      <t>tribord</t>
    </r>
    <r>
      <rPr>
        <sz val="22"/>
        <color indexed="8"/>
        <rFont val="Arial"/>
        <family val="2"/>
      </rPr>
      <t xml:space="preserve">     </t>
    </r>
  </si>
  <si>
    <r>
      <t xml:space="preserve">Supplément climatisation Cabine skipper </t>
    </r>
    <r>
      <rPr>
        <b/>
        <sz val="22"/>
        <color rgb="FF000000"/>
        <rFont val="Arial"/>
        <family val="2"/>
      </rPr>
      <t>bâbord</t>
    </r>
    <r>
      <rPr>
        <sz val="22"/>
        <color indexed="8"/>
        <rFont val="Arial"/>
        <family val="2"/>
      </rPr>
      <t xml:space="preserve">     </t>
    </r>
  </si>
  <si>
    <r>
      <t xml:space="preserve">Low consumption </t>
    </r>
    <r>
      <rPr>
        <b/>
        <sz val="22"/>
        <rFont val="Arial"/>
        <family val="2"/>
      </rPr>
      <t>12V 105L/H</t>
    </r>
    <r>
      <rPr>
        <sz val="22"/>
        <rFont val="Arial"/>
        <family val="2"/>
      </rPr>
      <t xml:space="preserve"> watermaker (solar panels and/or alternators recommended)</t>
    </r>
  </si>
  <si>
    <r>
      <t xml:space="preserve">Porte de communication entre pointe avant et cabine avant </t>
    </r>
    <r>
      <rPr>
        <b/>
        <sz val="22"/>
        <rFont val="Arial"/>
        <family val="2"/>
      </rPr>
      <t>tribord</t>
    </r>
    <r>
      <rPr>
        <sz val="22"/>
        <rFont val="Arial"/>
        <family val="2"/>
      </rPr>
      <t xml:space="preserve"> </t>
    </r>
  </si>
  <si>
    <r>
      <t xml:space="preserve">Sommier ressorts elastomère pour cabine arriière </t>
    </r>
    <r>
      <rPr>
        <b/>
        <sz val="22"/>
        <rFont val="Arial"/>
        <family val="2"/>
      </rPr>
      <t>bâbord</t>
    </r>
    <r>
      <rPr>
        <sz val="22"/>
        <rFont val="Arial"/>
        <family val="2"/>
      </rPr>
      <t xml:space="preserve"> lits superposés</t>
    </r>
  </si>
  <si>
    <r>
      <t xml:space="preserve">Berth in </t>
    </r>
    <r>
      <rPr>
        <b/>
        <sz val="22"/>
        <color rgb="FF000000"/>
        <rFont val="Arial"/>
        <family val="2"/>
      </rPr>
      <t>portside</t>
    </r>
    <r>
      <rPr>
        <sz val="22"/>
        <color indexed="8"/>
        <rFont val="Arial"/>
        <family val="2"/>
      </rPr>
      <t xml:space="preserve"> forepeak (berth, porthole, cupboard, washbowl, shower and head)</t>
    </r>
  </si>
  <si>
    <r>
      <t xml:space="preserve">Communication door between </t>
    </r>
    <r>
      <rPr>
        <b/>
        <sz val="22"/>
        <rFont val="Arial"/>
        <family val="2"/>
      </rPr>
      <t>starboard</t>
    </r>
    <r>
      <rPr>
        <sz val="22"/>
        <rFont val="Arial"/>
        <family val="2"/>
      </rPr>
      <t xml:space="preserve"> bow compartement and forward cabin</t>
    </r>
  </si>
  <si>
    <r>
      <t xml:space="preserve">Elastomere box spring for twin beds in central </t>
    </r>
    <r>
      <rPr>
        <b/>
        <sz val="22"/>
        <rFont val="Arial"/>
        <family val="2"/>
      </rPr>
      <t>starboard</t>
    </r>
    <r>
      <rPr>
        <sz val="22"/>
        <rFont val="Arial"/>
        <family val="2"/>
      </rPr>
      <t xml:space="preserve"> cabin</t>
    </r>
  </si>
  <si>
    <r>
      <t xml:space="preserve">Elastomere box spring for bunk beds in </t>
    </r>
    <r>
      <rPr>
        <b/>
        <sz val="22"/>
        <rFont val="Arial"/>
        <family val="2"/>
      </rPr>
      <t>portside</t>
    </r>
    <r>
      <rPr>
        <sz val="22"/>
        <rFont val="Arial"/>
        <family val="2"/>
      </rPr>
      <t xml:space="preserve"> aft cabin</t>
    </r>
  </si>
  <si>
    <t>Date de livraison :</t>
  </si>
  <si>
    <t>Date of delivery :</t>
  </si>
  <si>
    <t xml:space="preserve">Système de relevage électrique de la baie arrière assisté par vérins hydrauliques  </t>
  </si>
  <si>
    <t xml:space="preserve">Saloon tilting bay/door electrically assisted by hydraulic struts   </t>
  </si>
  <si>
    <r>
      <t xml:space="preserve">Supplément pour </t>
    </r>
    <r>
      <rPr>
        <b/>
        <sz val="22"/>
        <rFont val="Arial"/>
        <family val="2"/>
      </rPr>
      <t>antifouling zone tropicale</t>
    </r>
    <r>
      <rPr>
        <sz val="22"/>
        <rFont val="Arial"/>
        <family val="2"/>
      </rPr>
      <t xml:space="preserve"> (2 couches) avec primaire Epoxy au lieu du std</t>
    </r>
  </si>
  <si>
    <t>1 fan per cabin and forepeak (specify accoording to choosen version)</t>
  </si>
  <si>
    <r>
      <t xml:space="preserve">Bunk beds  in </t>
    </r>
    <r>
      <rPr>
        <b/>
        <sz val="22"/>
        <color rgb="FF000000"/>
        <rFont val="Arial"/>
        <family val="2"/>
      </rPr>
      <t>portside</t>
    </r>
    <r>
      <rPr>
        <sz val="22"/>
        <color indexed="8"/>
        <rFont val="Arial"/>
        <family val="2"/>
      </rPr>
      <t xml:space="preserve"> aft cabin (only for 6 cabins version)</t>
    </r>
  </si>
  <si>
    <t xml:space="preserve">Hard top de flybridge avec panneaux plexi et éclairage LED </t>
  </si>
  <si>
    <t xml:space="preserve">Hard top with plexi panels and led lights </t>
  </si>
  <si>
    <t>Jeu bains de soleil repliables plage avant</t>
  </si>
  <si>
    <t>Set of folding sun loungers foredeck</t>
  </si>
  <si>
    <t>Mise sous bossoir d'une annexe non fournie (charge max équipée 300kg)</t>
  </si>
  <si>
    <t>Set up when dinghy provided by the owner (max load equipped 300kg)</t>
  </si>
  <si>
    <t>Frais pour ATR</t>
  </si>
  <si>
    <t>ATR fees</t>
  </si>
  <si>
    <t>Frais pour T2L</t>
  </si>
  <si>
    <t>T2L fees</t>
  </si>
  <si>
    <t>Custom cargo export formalities fees</t>
  </si>
  <si>
    <t>Frais de formalités d'exportation cargo</t>
  </si>
  <si>
    <t>Réservoir de gazole suppémentaire de 600L - 1200L au total</t>
  </si>
  <si>
    <t xml:space="preserve">Coussins de cockpit avant (assises et dossiers) </t>
  </si>
  <si>
    <t xml:space="preserve">Coussins de banquette arrière (assises et dossiers) </t>
  </si>
  <si>
    <t>Seats for aft bench (seats and backrests)</t>
  </si>
  <si>
    <t xml:space="preserve">Bôme canoë alu avec éclairage LED </t>
  </si>
  <si>
    <t xml:space="preserve">Eclairage sous-marin à LED bleu sous chaque jupe (4 spots) </t>
  </si>
  <si>
    <t>LED submarine lighting blue under each transom (4 spots)</t>
  </si>
  <si>
    <t>1 Caméra sous barre de flèche bâbord</t>
  </si>
  <si>
    <t>1 Camera under portside spreader</t>
  </si>
  <si>
    <t>WC électrique à l'eau douce grand modèle (préciser le nombre et emplacement)</t>
  </si>
  <si>
    <t>Large model freshwater electric toilet (specify number and location)</t>
  </si>
  <si>
    <t>Numéro de série :</t>
  </si>
  <si>
    <t>Name of the boat :</t>
  </si>
  <si>
    <t>Owner :</t>
  </si>
  <si>
    <r>
      <t xml:space="preserve">Aménagement du compartiment avant </t>
    </r>
    <r>
      <rPr>
        <b/>
        <sz val="22"/>
        <color rgb="FF000000"/>
        <rFont val="Arial"/>
        <family val="2"/>
      </rPr>
      <t>bâbord</t>
    </r>
    <r>
      <rPr>
        <sz val="22"/>
        <color indexed="8"/>
        <rFont val="Arial"/>
        <family val="2"/>
      </rPr>
      <t xml:space="preserve"> (couchette, hublot, placard, lavabo, douche, WC)</t>
    </r>
  </si>
  <si>
    <t>2 extra service batteries of 12V - 130 amp</t>
  </si>
  <si>
    <t>2 moteurs Yanmar 80CV au lieu des Yanmar 57CV</t>
  </si>
  <si>
    <t>2 x 80 hp Yanmar engines instead of Yanmar 57 hp</t>
  </si>
  <si>
    <t xml:space="preserve">12 bottles wine cooler </t>
  </si>
  <si>
    <r>
      <t xml:space="preserve">Extra for  AC in </t>
    </r>
    <r>
      <rPr>
        <b/>
        <sz val="22"/>
        <color rgb="FF000000"/>
        <rFont val="Arial"/>
        <family val="2"/>
      </rPr>
      <t>starboard</t>
    </r>
    <r>
      <rPr>
        <sz val="22"/>
        <color indexed="8"/>
        <rFont val="Arial"/>
        <family val="2"/>
      </rPr>
      <t xml:space="preserve">  bow compartement</t>
    </r>
  </si>
  <si>
    <r>
      <t xml:space="preserve">Extra for  AC in </t>
    </r>
    <r>
      <rPr>
        <b/>
        <sz val="22"/>
        <color rgb="FF000000"/>
        <rFont val="Arial"/>
        <family val="2"/>
      </rPr>
      <t>portside</t>
    </r>
    <r>
      <rPr>
        <sz val="22"/>
        <color indexed="8"/>
        <rFont val="Arial"/>
        <family val="2"/>
      </rPr>
      <t xml:space="preserve"> bow compartement</t>
    </r>
  </si>
  <si>
    <t>2nd set : 615L fridge/freezer with dedicated converter and 3 door dresser instead of the starboard bench</t>
  </si>
  <si>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3 cabines</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</si>
  <si>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4 cabines</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</si>
  <si>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4 cabines</t>
    </r>
    <r>
      <rPr>
        <sz val="22"/>
        <rFont val="Arial"/>
        <family val="2"/>
      </rPr>
      <t xml:space="preserve"> MASTER SUITE (1+3)</t>
    </r>
  </si>
  <si>
    <r>
      <t xml:space="preserve">Stores plissés occultants plexis, hublot et baie accès cabine arrière flotteurs pour </t>
    </r>
    <r>
      <rPr>
        <b/>
        <sz val="22"/>
        <rFont val="Arial"/>
        <family val="2"/>
      </rPr>
      <t>version 5 cabines</t>
    </r>
  </si>
  <si>
    <r>
      <t xml:space="preserve">Stores plissés occultants plexis, hublot et baie accès cabine arrière flotteurs pour </t>
    </r>
    <r>
      <rPr>
        <b/>
        <sz val="22"/>
        <rFont val="Arial"/>
        <family val="2"/>
      </rPr>
      <t>version 6 cabines</t>
    </r>
  </si>
  <si>
    <r>
      <t xml:space="preserve">Moustiquaires hublots flotteurs pour </t>
    </r>
    <r>
      <rPr>
        <b/>
        <sz val="22"/>
        <rFont val="Arial"/>
        <family val="2"/>
      </rPr>
      <t>version</t>
    </r>
    <r>
      <rPr>
        <sz val="22"/>
        <rFont val="Arial"/>
        <family val="2"/>
      </rPr>
      <t xml:space="preserve"> </t>
    </r>
    <r>
      <rPr>
        <b/>
        <sz val="22"/>
        <rFont val="Arial"/>
        <family val="2"/>
      </rPr>
      <t xml:space="preserve">3 cabines </t>
    </r>
  </si>
  <si>
    <r>
      <t xml:space="preserve">Moustiquaires hublots flotteurs pour </t>
    </r>
    <r>
      <rPr>
        <b/>
        <sz val="22"/>
        <rFont val="Arial"/>
        <family val="2"/>
      </rPr>
      <t>version</t>
    </r>
    <r>
      <rPr>
        <sz val="22"/>
        <rFont val="Arial"/>
        <family val="2"/>
      </rPr>
      <t xml:space="preserve"> </t>
    </r>
    <r>
      <rPr>
        <b/>
        <sz val="22"/>
        <rFont val="Arial"/>
        <family val="2"/>
      </rPr>
      <t xml:space="preserve">4 cabines </t>
    </r>
  </si>
  <si>
    <r>
      <t xml:space="preserve">Moustiquaires hublots flotteurs pour </t>
    </r>
    <r>
      <rPr>
        <b/>
        <sz val="22"/>
        <rFont val="Arial"/>
        <family val="2"/>
      </rPr>
      <t>version</t>
    </r>
    <r>
      <rPr>
        <sz val="22"/>
        <rFont val="Arial"/>
        <family val="2"/>
      </rPr>
      <t xml:space="preserve"> </t>
    </r>
    <r>
      <rPr>
        <b/>
        <sz val="22"/>
        <rFont val="Arial"/>
        <family val="2"/>
      </rPr>
      <t>5 cabines</t>
    </r>
  </si>
  <si>
    <r>
      <t xml:space="preserve">Moustiquaires hublots flotteurs pour </t>
    </r>
    <r>
      <rPr>
        <b/>
        <sz val="22"/>
        <rFont val="Arial"/>
        <family val="2"/>
      </rPr>
      <t>version</t>
    </r>
    <r>
      <rPr>
        <sz val="22"/>
        <rFont val="Arial"/>
        <family val="2"/>
      </rPr>
      <t xml:space="preserve"> </t>
    </r>
    <r>
      <rPr>
        <b/>
        <sz val="22"/>
        <rFont val="Arial"/>
        <family val="2"/>
      </rPr>
      <t>6 cabines</t>
    </r>
  </si>
  <si>
    <r>
      <t xml:space="preserve">Moustiquaires hublots flotteurs pour </t>
    </r>
    <r>
      <rPr>
        <b/>
        <sz val="22"/>
        <rFont val="Arial"/>
        <family val="2"/>
      </rPr>
      <t>version 4 cabines</t>
    </r>
    <r>
      <rPr>
        <sz val="22"/>
        <rFont val="Arial"/>
        <family val="2"/>
      </rPr>
      <t xml:space="preserve"> MASTER SUITE (1+3)</t>
    </r>
  </si>
  <si>
    <r>
      <t xml:space="preserve">Sommier ressorts elastomère pour </t>
    </r>
    <r>
      <rPr>
        <b/>
        <sz val="22"/>
        <rFont val="Arial"/>
        <family val="2"/>
      </rPr>
      <t>version 3 cabines</t>
    </r>
  </si>
  <si>
    <r>
      <t xml:space="preserve">Sommier ressorts elastomère pour </t>
    </r>
    <r>
      <rPr>
        <b/>
        <sz val="22"/>
        <rFont val="Arial"/>
        <family val="2"/>
      </rPr>
      <t>version</t>
    </r>
    <r>
      <rPr>
        <sz val="22"/>
        <rFont val="Arial"/>
        <family val="2"/>
      </rPr>
      <t xml:space="preserve"> </t>
    </r>
    <r>
      <rPr>
        <b/>
        <sz val="22"/>
        <rFont val="Arial"/>
        <family val="2"/>
      </rPr>
      <t>4 cabines</t>
    </r>
  </si>
  <si>
    <r>
      <t xml:space="preserve">Sommier ressorts elastomère pour </t>
    </r>
    <r>
      <rPr>
        <b/>
        <sz val="22"/>
        <rFont val="Arial"/>
        <family val="2"/>
      </rPr>
      <t xml:space="preserve">version 5 cabines </t>
    </r>
  </si>
  <si>
    <r>
      <t xml:space="preserve">Sommier ressorts elastomère pour </t>
    </r>
    <r>
      <rPr>
        <b/>
        <sz val="22"/>
        <rFont val="Arial"/>
        <family val="2"/>
      </rPr>
      <t>version</t>
    </r>
    <r>
      <rPr>
        <sz val="22"/>
        <rFont val="Arial"/>
        <family val="2"/>
      </rPr>
      <t xml:space="preserve"> </t>
    </r>
    <r>
      <rPr>
        <b/>
        <sz val="22"/>
        <rFont val="Arial"/>
        <family val="2"/>
      </rPr>
      <t>6 cabines</t>
    </r>
  </si>
  <si>
    <r>
      <t>Plexiglass blackout pleated blinds, porthole and aft cabin access bay floats (</t>
    </r>
    <r>
      <rPr>
        <b/>
        <sz val="22"/>
        <rFont val="Arial"/>
        <family val="2"/>
      </rPr>
      <t>3 cabins version</t>
    </r>
    <r>
      <rPr>
        <sz val="22"/>
        <rFont val="Arial"/>
        <family val="2"/>
      </rPr>
      <t>)</t>
    </r>
  </si>
  <si>
    <r>
      <t>Plexiglass blackout pleated blinds, porthole and aft cabin access bay floats (</t>
    </r>
    <r>
      <rPr>
        <b/>
        <sz val="22"/>
        <rFont val="Arial"/>
        <family val="2"/>
      </rPr>
      <t>4 cabins version</t>
    </r>
    <r>
      <rPr>
        <sz val="22"/>
        <rFont val="Arial"/>
        <family val="2"/>
      </rPr>
      <t>)</t>
    </r>
  </si>
  <si>
    <r>
      <t>Plexiglass blackout pleated blinds, porthole and aft cabin access bay floats (</t>
    </r>
    <r>
      <rPr>
        <b/>
        <sz val="22"/>
        <rFont val="Arial"/>
        <family val="2"/>
      </rPr>
      <t>4 cabins version</t>
    </r>
    <r>
      <rPr>
        <sz val="22"/>
        <rFont val="Arial"/>
        <family val="2"/>
      </rPr>
      <t xml:space="preserve"> : MASTER 1+3 )</t>
    </r>
  </si>
  <si>
    <r>
      <t>Plexiglass blackout pleated blinds, porthole and aft cabin access bay floats (</t>
    </r>
    <r>
      <rPr>
        <b/>
        <sz val="22"/>
        <rFont val="Arial"/>
        <family val="2"/>
      </rPr>
      <t>5 cabins version</t>
    </r>
    <r>
      <rPr>
        <sz val="22"/>
        <rFont val="Arial"/>
        <family val="2"/>
      </rPr>
      <t>)</t>
    </r>
  </si>
  <si>
    <r>
      <t>Plexiglass blackout pleated blinds, porthole and aft cabin access bay floats (</t>
    </r>
    <r>
      <rPr>
        <b/>
        <sz val="22"/>
        <rFont val="Arial"/>
        <family val="2"/>
      </rPr>
      <t>6 cabins version</t>
    </r>
    <r>
      <rPr>
        <sz val="22"/>
        <rFont val="Arial"/>
        <family val="2"/>
      </rPr>
      <t>)</t>
    </r>
  </si>
  <si>
    <r>
      <t>Mosquito screens for portholes (</t>
    </r>
    <r>
      <rPr>
        <b/>
        <sz val="22"/>
        <rFont val="Arial"/>
        <family val="2"/>
      </rPr>
      <t>3 cabins version</t>
    </r>
    <r>
      <rPr>
        <sz val="22"/>
        <rFont val="Arial"/>
        <family val="2"/>
      </rPr>
      <t>)</t>
    </r>
  </si>
  <si>
    <r>
      <t>Mosquito screens for portholes (</t>
    </r>
    <r>
      <rPr>
        <b/>
        <sz val="22"/>
        <rFont val="Arial"/>
        <family val="2"/>
      </rPr>
      <t>4 cabins version</t>
    </r>
    <r>
      <rPr>
        <sz val="22"/>
        <rFont val="Arial"/>
        <family val="2"/>
      </rPr>
      <t>)</t>
    </r>
  </si>
  <si>
    <r>
      <t>Mosquito screens for portholes (</t>
    </r>
    <r>
      <rPr>
        <b/>
        <sz val="22"/>
        <rFont val="Arial"/>
        <family val="2"/>
      </rPr>
      <t>4 cabins version</t>
    </r>
    <r>
      <rPr>
        <sz val="22"/>
        <rFont val="Arial"/>
        <family val="2"/>
      </rPr>
      <t xml:space="preserve"> : MASTER 1+3)</t>
    </r>
  </si>
  <si>
    <r>
      <t>Mosquito screens for portholes (</t>
    </r>
    <r>
      <rPr>
        <b/>
        <sz val="22"/>
        <rFont val="Arial"/>
        <family val="2"/>
      </rPr>
      <t>5 cabins version</t>
    </r>
    <r>
      <rPr>
        <sz val="22"/>
        <rFont val="Arial"/>
        <family val="2"/>
      </rPr>
      <t>)</t>
    </r>
  </si>
  <si>
    <r>
      <t>Mosquito screens for portholes (</t>
    </r>
    <r>
      <rPr>
        <b/>
        <sz val="22"/>
        <rFont val="Arial"/>
        <family val="2"/>
      </rPr>
      <t>6 cabins version</t>
    </r>
    <r>
      <rPr>
        <sz val="22"/>
        <rFont val="Arial"/>
        <family val="2"/>
      </rPr>
      <t>)</t>
    </r>
  </si>
  <si>
    <r>
      <t>Elastomere box spring (</t>
    </r>
    <r>
      <rPr>
        <b/>
        <sz val="22"/>
        <rFont val="Arial"/>
        <family val="2"/>
      </rPr>
      <t>3 cabins version</t>
    </r>
    <r>
      <rPr>
        <sz val="22"/>
        <rFont val="Arial"/>
        <family val="2"/>
      </rPr>
      <t>)</t>
    </r>
  </si>
  <si>
    <r>
      <t>Elastomere box spring (</t>
    </r>
    <r>
      <rPr>
        <b/>
        <sz val="22"/>
        <rFont val="Arial"/>
        <family val="2"/>
      </rPr>
      <t>4 cabins version</t>
    </r>
    <r>
      <rPr>
        <sz val="22"/>
        <rFont val="Arial"/>
        <family val="2"/>
      </rPr>
      <t>)</t>
    </r>
  </si>
  <si>
    <r>
      <t>Elastomere box spring (</t>
    </r>
    <r>
      <rPr>
        <b/>
        <sz val="22"/>
        <rFont val="Arial"/>
        <family val="2"/>
      </rPr>
      <t>4 cabins version</t>
    </r>
    <r>
      <rPr>
        <sz val="22"/>
        <rFont val="Arial"/>
        <family val="2"/>
      </rPr>
      <t xml:space="preserve"> : MASTER 1+3)</t>
    </r>
  </si>
  <si>
    <r>
      <t>Elastomere box spring (</t>
    </r>
    <r>
      <rPr>
        <b/>
        <sz val="22"/>
        <rFont val="Arial"/>
        <family val="2"/>
      </rPr>
      <t>5 cabins version</t>
    </r>
    <r>
      <rPr>
        <sz val="22"/>
        <rFont val="Arial"/>
        <family val="2"/>
      </rPr>
      <t>)</t>
    </r>
  </si>
  <si>
    <r>
      <t>Elastomere box spring (</t>
    </r>
    <r>
      <rPr>
        <b/>
        <sz val="22"/>
        <rFont val="Arial"/>
        <family val="2"/>
      </rPr>
      <t>6 cabins version</t>
    </r>
    <r>
      <rPr>
        <sz val="22"/>
        <rFont val="Arial"/>
        <family val="2"/>
      </rPr>
      <t>)</t>
    </r>
  </si>
  <si>
    <t xml:space="preserve">BALI 5.4 équipé de 2 moteurs Yanmar 57CV </t>
  </si>
  <si>
    <t xml:space="preserve">BALI 5.4 equipped with 2x57 hp Yanmar engines </t>
  </si>
  <si>
    <r>
      <rPr>
        <b/>
        <sz val="22"/>
        <color rgb="FF000000"/>
        <rFont val="Arial"/>
        <family val="2"/>
      </rPr>
      <t>Version 3 cabines</t>
    </r>
    <r>
      <rPr>
        <sz val="22"/>
        <color indexed="8"/>
        <rFont val="Arial"/>
        <family val="2"/>
      </rPr>
      <t xml:space="preserve"> (2 tribord + 1 bâbord) </t>
    </r>
    <r>
      <rPr>
        <b/>
        <sz val="22"/>
        <color rgb="FF000000"/>
        <rFont val="Arial"/>
        <family val="2"/>
      </rPr>
      <t>- 3 toilettes</t>
    </r>
  </si>
  <si>
    <r>
      <rPr>
        <b/>
        <sz val="22"/>
        <color rgb="FF000000"/>
        <rFont val="Arial"/>
        <family val="2"/>
      </rPr>
      <t>Version 4 cabines</t>
    </r>
    <r>
      <rPr>
        <sz val="22"/>
        <color indexed="8"/>
        <rFont val="Arial"/>
        <family val="2"/>
      </rPr>
      <t xml:space="preserve"> (2 tribord + 2 bâbord) </t>
    </r>
    <r>
      <rPr>
        <b/>
        <sz val="22"/>
        <color rgb="FF000000"/>
        <rFont val="Arial"/>
        <family val="2"/>
      </rPr>
      <t>- 4 toilettes</t>
    </r>
  </si>
  <si>
    <r>
      <rPr>
        <b/>
        <sz val="22"/>
        <color rgb="FF000000"/>
        <rFont val="Arial"/>
        <family val="2"/>
      </rPr>
      <t>Version 4 cabines</t>
    </r>
    <r>
      <rPr>
        <sz val="22"/>
        <color indexed="8"/>
        <rFont val="Arial"/>
        <family val="2"/>
      </rPr>
      <t xml:space="preserve"> (3 tribord + 1 bâbord) </t>
    </r>
    <r>
      <rPr>
        <b/>
        <sz val="22"/>
        <color rgb="FF000000"/>
        <rFont val="Arial"/>
        <family val="2"/>
      </rPr>
      <t>- 4 toilettes</t>
    </r>
  </si>
  <si>
    <r>
      <rPr>
        <b/>
        <sz val="22"/>
        <color rgb="FF000000"/>
        <rFont val="Arial"/>
        <family val="2"/>
      </rPr>
      <t>Version 5 cabines</t>
    </r>
    <r>
      <rPr>
        <sz val="22"/>
        <color indexed="8"/>
        <rFont val="Arial"/>
        <family val="2"/>
      </rPr>
      <t xml:space="preserve"> (3 tribord + 2 bâbord) </t>
    </r>
    <r>
      <rPr>
        <b/>
        <sz val="22"/>
        <color rgb="FF000000"/>
        <rFont val="Arial"/>
        <family val="2"/>
      </rPr>
      <t>- 5 toilettes</t>
    </r>
    <r>
      <rPr>
        <sz val="22"/>
        <color indexed="8"/>
        <rFont val="Arial"/>
        <family val="2"/>
      </rPr>
      <t xml:space="preserve">  </t>
    </r>
  </si>
  <si>
    <r>
      <rPr>
        <b/>
        <sz val="22"/>
        <color rgb="FF000000"/>
        <rFont val="Arial"/>
        <family val="2"/>
      </rPr>
      <t>Version 6 cabines</t>
    </r>
    <r>
      <rPr>
        <sz val="22"/>
        <color indexed="8"/>
        <rFont val="Arial"/>
        <family val="2"/>
      </rPr>
      <t xml:space="preserve"> (3 tribord + 3 bâbord) </t>
    </r>
    <r>
      <rPr>
        <b/>
        <sz val="22"/>
        <color rgb="FF000000"/>
        <rFont val="Arial"/>
        <family val="2"/>
      </rPr>
      <t>- 6 toilettes</t>
    </r>
    <r>
      <rPr>
        <sz val="22"/>
        <color indexed="8"/>
        <rFont val="Arial"/>
        <family val="2"/>
      </rPr>
      <t xml:space="preserve">  </t>
    </r>
  </si>
  <si>
    <t>Code 0 de 104m² avec câble anti rotation et coupe "triradial"</t>
  </si>
  <si>
    <r>
      <t xml:space="preserve">Aménagement du compartiment avant </t>
    </r>
    <r>
      <rPr>
        <b/>
        <sz val="22"/>
        <rFont val="Arial"/>
        <family val="2"/>
      </rPr>
      <t>tribord</t>
    </r>
    <r>
      <rPr>
        <sz val="22"/>
        <rFont val="Arial"/>
        <family val="2"/>
      </rPr>
      <t xml:space="preserve"> (couchette, hublot, placard, lavabo,douche, WC)</t>
    </r>
  </si>
  <si>
    <t xml:space="preserve">Bar integrated in salon table with reversible tray (already included in Elegance pack)  </t>
  </si>
  <si>
    <t>Foldable composite gangway 2,80m, stanchions, with bag &amp; female deck fitting</t>
  </si>
  <si>
    <t xml:space="preserve">Passerelle pliante en composite 2,80m, chandeliers, housse &amp; 1 lyre posée </t>
  </si>
  <si>
    <t xml:space="preserve">Paire d'hélices tripales repliables pour moteurs Yanmar                                   </t>
  </si>
  <si>
    <t>Kit panneaux solaires (800W) : 8 panneaux de 100W</t>
  </si>
  <si>
    <t>Technical language (FR / EN) :</t>
  </si>
  <si>
    <t>2 couches d'antifouling avec primaire epoxy</t>
  </si>
  <si>
    <r>
      <t xml:space="preserve">Dessalinisateur basse consommation </t>
    </r>
    <r>
      <rPr>
        <b/>
        <sz val="22"/>
        <rFont val="Arial"/>
        <family val="2"/>
      </rPr>
      <t>12V 105L/H</t>
    </r>
    <r>
      <rPr>
        <sz val="22"/>
        <rFont val="Arial"/>
        <family val="2"/>
      </rPr>
      <t xml:space="preserve"> (panneaux solaires et/ou alternateurs conseillés)</t>
    </r>
  </si>
  <si>
    <r>
      <t xml:space="preserve">Sommier ressorts elastomère pour cabine Twin centrale </t>
    </r>
    <r>
      <rPr>
        <b/>
        <sz val="22"/>
        <rFont val="Arial"/>
        <family val="2"/>
      </rPr>
      <t>tribord</t>
    </r>
  </si>
  <si>
    <t xml:space="preserve">Bar intégré dans table de carré avec plateau réversible (déjà inclus dans pack Elégance) </t>
  </si>
  <si>
    <t xml:space="preserve">Salon club à la place de la méridienne (2 fauteuils et un mini-bar) </t>
  </si>
  <si>
    <t>Hifi Radio Fusion 6HP bluetooth (carré, flybridge et cockpit avant)</t>
  </si>
  <si>
    <t>Forward cockpit cushions (seats and backrests)</t>
  </si>
  <si>
    <t>Stickers on transom : name and port of registry of the boat (to be specified 2 months at the latest before delivery)</t>
  </si>
  <si>
    <t xml:space="preserve">TV Led screen in saloon with electrical lift and TV antenna </t>
  </si>
  <si>
    <t>2 tables de flybridge avec pieds télescopiques</t>
  </si>
  <si>
    <t>2 flybridge tables with telescopic legs</t>
  </si>
  <si>
    <t>Filtre purificateur d'eau douce</t>
  </si>
  <si>
    <t>Freshwater purifying filter</t>
  </si>
  <si>
    <r>
      <t xml:space="preserve">Porte de communication entre pointe avant et cabine avant </t>
    </r>
    <r>
      <rPr>
        <b/>
        <sz val="22"/>
        <rFont val="Arial"/>
        <family val="2"/>
      </rPr>
      <t>bâbord</t>
    </r>
    <r>
      <rPr>
        <sz val="22"/>
        <rFont val="Arial"/>
        <family val="2"/>
      </rPr>
      <t xml:space="preserve"> (incompatible avec MASTER SUITE)</t>
    </r>
  </si>
  <si>
    <r>
      <t xml:space="preserve">Communication door between </t>
    </r>
    <r>
      <rPr>
        <b/>
        <sz val="22"/>
        <rFont val="Arial"/>
        <family val="2"/>
      </rPr>
      <t>portside</t>
    </r>
    <r>
      <rPr>
        <sz val="22"/>
        <rFont val="Arial"/>
        <family val="2"/>
      </rPr>
      <t xml:space="preserve"> bow compartement and forward cabin (incompatible with MASTER)</t>
    </r>
  </si>
  <si>
    <t xml:space="preserve">Coussins de banquette barreur (assise et dossier) </t>
  </si>
  <si>
    <t>Helm station seat cushions (seat and backrest)</t>
  </si>
  <si>
    <t>Bains de soleil flybridge (avec dossiers)</t>
  </si>
  <si>
    <t>Flybridge sunbathing cushions (with backrests)</t>
  </si>
  <si>
    <t xml:space="preserve">PACK Electronique Raymarine : Pilote auto P70S, GPS traceur AXIOM 7", MULTI I70S, VHF RAY 63 + combiné VHF RAY MIC au poste de barre, AIS émetteur récepteur, écran traceur AXIOM 12" au poste de barre </t>
  </si>
  <si>
    <t>Raymarine Electronic  PACK including : Pilote auto P70S, GPS plotter  AXIOM 7", MULTI I70S, VHF RAY 63 + VHF RAY MIC at steering station, AIS receiver transmitter, full touch screen AXIOM 12" at steering station</t>
  </si>
  <si>
    <t>Lot de 4 gros oreillers de bains de soleil</t>
  </si>
  <si>
    <t>4 big comfortable pillows</t>
  </si>
  <si>
    <t>Combiné chargeur de 120 amp - convertisseur  12V/230V - 3000VA</t>
  </si>
  <si>
    <t>Combined battery charger 120 amp - Inverter 12V/230V - 3000VA</t>
  </si>
  <si>
    <r>
      <t xml:space="preserve">Climatisation réversible flotteurs pour </t>
    </r>
    <r>
      <rPr>
        <b/>
        <sz val="22"/>
        <rFont val="Arial"/>
        <family val="2"/>
      </rPr>
      <t>version</t>
    </r>
    <r>
      <rPr>
        <sz val="22"/>
        <rFont val="Arial"/>
        <family val="2"/>
      </rPr>
      <t xml:space="preserve"> </t>
    </r>
    <r>
      <rPr>
        <b/>
        <sz val="22"/>
        <rFont val="Arial"/>
        <family val="2"/>
      </rPr>
      <t>3 cabines 230V/50Hz</t>
    </r>
  </si>
  <si>
    <r>
      <t xml:space="preserve">Climatisation réversible flotteurs pour </t>
    </r>
    <r>
      <rPr>
        <b/>
        <sz val="22"/>
        <rFont val="Arial"/>
        <family val="2"/>
      </rPr>
      <t>version</t>
    </r>
    <r>
      <rPr>
        <sz val="22"/>
        <rFont val="Arial"/>
        <family val="2"/>
      </rPr>
      <t xml:space="preserve"> </t>
    </r>
    <r>
      <rPr>
        <b/>
        <sz val="22"/>
        <rFont val="Arial"/>
        <family val="2"/>
      </rPr>
      <t>4 cabines 230V/50Hz</t>
    </r>
  </si>
  <si>
    <r>
      <t xml:space="preserve">Climatisation réversible flotteurs pour </t>
    </r>
    <r>
      <rPr>
        <b/>
        <sz val="22"/>
        <rFont val="Arial"/>
        <family val="2"/>
      </rPr>
      <t>version 4 cabines</t>
    </r>
    <r>
      <rPr>
        <sz val="22"/>
        <rFont val="Arial"/>
        <family val="2"/>
      </rPr>
      <t xml:space="preserve"> SUITE MASTER (1+3) </t>
    </r>
    <r>
      <rPr>
        <b/>
        <sz val="22"/>
        <rFont val="Arial"/>
        <family val="2"/>
      </rPr>
      <t>230V/50Hz</t>
    </r>
  </si>
  <si>
    <r>
      <t xml:space="preserve">Climatisation réversible flotteurs pour </t>
    </r>
    <r>
      <rPr>
        <b/>
        <sz val="22"/>
        <rFont val="Arial"/>
        <family val="2"/>
      </rPr>
      <t>version 5 cabines 230V/50Hz</t>
    </r>
  </si>
  <si>
    <r>
      <t xml:space="preserve">Climatisation réversible flotteurs pour </t>
    </r>
    <r>
      <rPr>
        <b/>
        <sz val="22"/>
        <color rgb="FF000000"/>
        <rFont val="Arial"/>
        <family val="2"/>
      </rPr>
      <t>version</t>
    </r>
    <r>
      <rPr>
        <sz val="22"/>
        <color indexed="8"/>
        <rFont val="Arial"/>
        <family val="2"/>
      </rPr>
      <t xml:space="preserve"> </t>
    </r>
    <r>
      <rPr>
        <b/>
        <sz val="22"/>
        <color rgb="FF000000"/>
        <rFont val="Arial"/>
        <family val="2"/>
      </rPr>
      <t>6 cabines 230V/50Hz</t>
    </r>
  </si>
  <si>
    <r>
      <t xml:space="preserve">Climatisation nacelle </t>
    </r>
    <r>
      <rPr>
        <b/>
        <sz val="22"/>
        <color rgb="FF000000"/>
        <rFont val="Arial"/>
        <family val="2"/>
      </rPr>
      <t>230V/50Hz</t>
    </r>
  </si>
  <si>
    <r>
      <t xml:space="preserve">Supplément pour climatisation </t>
    </r>
    <r>
      <rPr>
        <b/>
        <sz val="22"/>
        <color rgb="FF000000"/>
        <rFont val="Arial"/>
        <family val="2"/>
      </rPr>
      <t>230V/60Hz</t>
    </r>
    <r>
      <rPr>
        <sz val="22"/>
        <color indexed="8"/>
        <rFont val="Arial"/>
        <family val="2"/>
      </rPr>
      <t xml:space="preserve"> (US et Japon)</t>
    </r>
  </si>
  <si>
    <r>
      <t xml:space="preserve">Lave vaisselle 9 couverts </t>
    </r>
    <r>
      <rPr>
        <b/>
        <sz val="22"/>
        <rFont val="Arial"/>
        <family val="2"/>
      </rPr>
      <t>230V</t>
    </r>
  </si>
  <si>
    <r>
      <t xml:space="preserve">Four à micro-ondes </t>
    </r>
    <r>
      <rPr>
        <b/>
        <sz val="22"/>
        <rFont val="Arial"/>
        <family val="2"/>
      </rPr>
      <t>230V</t>
    </r>
  </si>
  <si>
    <r>
      <t xml:space="preserve">Lave - sèche linge 6kg </t>
    </r>
    <r>
      <rPr>
        <b/>
        <sz val="22"/>
        <rFont val="Arial"/>
        <family val="2"/>
      </rPr>
      <t xml:space="preserve">230V </t>
    </r>
  </si>
  <si>
    <r>
      <t>Reverse cycle aircond. in hulls (</t>
    </r>
    <r>
      <rPr>
        <b/>
        <sz val="22"/>
        <rFont val="Arial"/>
        <family val="2"/>
      </rPr>
      <t>3 cabins</t>
    </r>
    <r>
      <rPr>
        <sz val="22"/>
        <rFont val="Arial"/>
        <family val="2"/>
      </rPr>
      <t xml:space="preserve"> </t>
    </r>
    <r>
      <rPr>
        <b/>
        <sz val="22"/>
        <rFont val="Arial"/>
        <family val="2"/>
      </rPr>
      <t>version</t>
    </r>
    <r>
      <rPr>
        <sz val="22"/>
        <rFont val="Arial"/>
        <family val="2"/>
      </rPr>
      <t xml:space="preserve">) </t>
    </r>
    <r>
      <rPr>
        <b/>
        <sz val="22"/>
        <rFont val="Arial"/>
        <family val="2"/>
      </rPr>
      <t>230V/50Hz</t>
    </r>
  </si>
  <si>
    <r>
      <t>Reverse cycle aircond. in hulls (</t>
    </r>
    <r>
      <rPr>
        <b/>
        <sz val="22"/>
        <rFont val="Arial"/>
        <family val="2"/>
      </rPr>
      <t>4 cabins</t>
    </r>
    <r>
      <rPr>
        <sz val="22"/>
        <rFont val="Arial"/>
        <family val="2"/>
      </rPr>
      <t xml:space="preserve"> </t>
    </r>
    <r>
      <rPr>
        <b/>
        <sz val="22"/>
        <rFont val="Arial"/>
        <family val="2"/>
      </rPr>
      <t>version</t>
    </r>
    <r>
      <rPr>
        <sz val="22"/>
        <rFont val="Arial"/>
        <family val="2"/>
      </rPr>
      <t xml:space="preserve">) </t>
    </r>
    <r>
      <rPr>
        <b/>
        <sz val="22"/>
        <rFont val="Arial"/>
        <family val="2"/>
      </rPr>
      <t>230V/50Hz</t>
    </r>
  </si>
  <si>
    <r>
      <t>Reverse cycle aircond. in hulls (</t>
    </r>
    <r>
      <rPr>
        <b/>
        <sz val="22"/>
        <rFont val="Arial"/>
        <family val="2"/>
      </rPr>
      <t>4 cabins version :</t>
    </r>
    <r>
      <rPr>
        <sz val="22"/>
        <rFont val="Arial"/>
        <family val="2"/>
      </rPr>
      <t xml:space="preserve"> MASTER 1+3)</t>
    </r>
    <r>
      <rPr>
        <b/>
        <sz val="22"/>
        <rFont val="Arial"/>
        <family val="2"/>
      </rPr>
      <t xml:space="preserve"> 230V/50Hz</t>
    </r>
  </si>
  <si>
    <r>
      <t>Reverse cycle aircond. in hulls (</t>
    </r>
    <r>
      <rPr>
        <b/>
        <sz val="22"/>
        <rFont val="Arial"/>
        <family val="2"/>
      </rPr>
      <t>5 cabins</t>
    </r>
    <r>
      <rPr>
        <sz val="22"/>
        <rFont val="Arial"/>
        <family val="2"/>
      </rPr>
      <t xml:space="preserve"> </t>
    </r>
    <r>
      <rPr>
        <b/>
        <sz val="22"/>
        <rFont val="Arial"/>
        <family val="2"/>
      </rPr>
      <t>version</t>
    </r>
    <r>
      <rPr>
        <sz val="22"/>
        <rFont val="Arial"/>
        <family val="2"/>
      </rPr>
      <t xml:space="preserve">) </t>
    </r>
    <r>
      <rPr>
        <b/>
        <sz val="22"/>
        <rFont val="Arial"/>
        <family val="2"/>
      </rPr>
      <t>230V/50Hz</t>
    </r>
  </si>
  <si>
    <r>
      <t>Reverse cycle aircond. in hulls (</t>
    </r>
    <r>
      <rPr>
        <b/>
        <sz val="22"/>
        <color rgb="FF000000"/>
        <rFont val="Arial"/>
        <family val="2"/>
      </rPr>
      <t>6 cabins</t>
    </r>
    <r>
      <rPr>
        <sz val="22"/>
        <color indexed="8"/>
        <rFont val="Arial"/>
        <family val="2"/>
      </rPr>
      <t xml:space="preserve"> </t>
    </r>
    <r>
      <rPr>
        <b/>
        <sz val="22"/>
        <color rgb="FF000000"/>
        <rFont val="Arial"/>
        <family val="2"/>
      </rPr>
      <t>version</t>
    </r>
    <r>
      <rPr>
        <sz val="22"/>
        <color indexed="8"/>
        <rFont val="Arial"/>
        <family val="2"/>
      </rPr>
      <t xml:space="preserve">) </t>
    </r>
    <r>
      <rPr>
        <b/>
        <sz val="22"/>
        <color rgb="FF000000"/>
        <rFont val="Arial"/>
        <family val="2"/>
      </rPr>
      <t>230V/50Hz</t>
    </r>
  </si>
  <si>
    <r>
      <t xml:space="preserve">Reverse cycle aircond. in salon  </t>
    </r>
    <r>
      <rPr>
        <b/>
        <sz val="22"/>
        <color rgb="FF000000"/>
        <rFont val="Arial"/>
        <family val="2"/>
      </rPr>
      <t>230V/50Hz</t>
    </r>
  </si>
  <si>
    <r>
      <rPr>
        <sz val="22"/>
        <color rgb="FF000000"/>
        <rFont val="Arial"/>
        <family val="2"/>
      </rPr>
      <t>Supplement</t>
    </r>
    <r>
      <rPr>
        <b/>
        <sz val="22"/>
        <color rgb="FF000000"/>
        <rFont val="Arial"/>
        <family val="2"/>
      </rPr>
      <t xml:space="preserve"> 230V/60Hz</t>
    </r>
    <r>
      <rPr>
        <sz val="22"/>
        <color indexed="8"/>
        <rFont val="Arial"/>
        <family val="2"/>
      </rPr>
      <t xml:space="preserve"> aircond. (US &amp; Japan)</t>
    </r>
  </si>
  <si>
    <r>
      <t xml:space="preserve">Dish-washer for 9 sets </t>
    </r>
    <r>
      <rPr>
        <b/>
        <sz val="22"/>
        <rFont val="Arial"/>
        <family val="2"/>
      </rPr>
      <t>230V</t>
    </r>
  </si>
  <si>
    <r>
      <t xml:space="preserve">Micro-wave oven </t>
    </r>
    <r>
      <rPr>
        <b/>
        <sz val="22"/>
        <rFont val="Arial"/>
        <family val="2"/>
      </rPr>
      <t>230V</t>
    </r>
  </si>
  <si>
    <r>
      <t xml:space="preserve">6 kg washer-dryer </t>
    </r>
    <r>
      <rPr>
        <b/>
        <sz val="22"/>
        <rFont val="Arial"/>
        <family val="2"/>
      </rPr>
      <t xml:space="preserve">230V </t>
    </r>
  </si>
  <si>
    <t>Commande déportée avec compteur de chaîne au poste de barre</t>
  </si>
  <si>
    <t>Remote control with chain counter at helm station</t>
  </si>
  <si>
    <t>Inscription nom et port d'attache sur jupes arrières (à préciser 2 mois au plus tard  avant la sortie d'usine)</t>
  </si>
  <si>
    <t xml:space="preserve">Serre-casseroles pour plaque de cuisson  </t>
  </si>
  <si>
    <t>Pot holders on burner cooking</t>
  </si>
  <si>
    <r>
      <t xml:space="preserve">Sommier ressorts elastomère pour </t>
    </r>
    <r>
      <rPr>
        <b/>
        <sz val="22"/>
        <rFont val="Arial"/>
        <family val="2"/>
      </rPr>
      <t>version 4 cabines</t>
    </r>
    <r>
      <rPr>
        <sz val="22"/>
        <rFont val="Arial"/>
        <family val="2"/>
      </rPr>
      <t xml:space="preserve"> MASTER SUITE (1+3)</t>
    </r>
  </si>
  <si>
    <t>Standard</t>
  </si>
  <si>
    <t>2 batteries de service supplémentaires 12V - 130 amp</t>
  </si>
  <si>
    <r>
      <t xml:space="preserve">Couchettes séparées dans cabine centrale </t>
    </r>
    <r>
      <rPr>
        <b/>
        <sz val="22"/>
        <color rgb="FF000000"/>
        <rFont val="Arial"/>
        <family val="2"/>
      </rPr>
      <t>tribord</t>
    </r>
    <r>
      <rPr>
        <sz val="22"/>
        <color indexed="8"/>
        <rFont val="Arial"/>
        <family val="2"/>
      </rPr>
      <t xml:space="preserve"> (pour version 4 cabines MASTER SUITE, 5 ou 6 cabines) </t>
    </r>
  </si>
  <si>
    <r>
      <t xml:space="preserve">Twin berths in </t>
    </r>
    <r>
      <rPr>
        <b/>
        <sz val="22"/>
        <color rgb="FF000000"/>
        <rFont val="Arial"/>
        <family val="2"/>
      </rPr>
      <t>starboard</t>
    </r>
    <r>
      <rPr>
        <sz val="22"/>
        <color indexed="8"/>
        <rFont val="Arial"/>
        <family val="2"/>
      </rPr>
      <t xml:space="preserve"> central cabin (only for 4 cabins MASTER, 5 or 6 cabins version)</t>
    </r>
  </si>
  <si>
    <r>
      <t xml:space="preserve">Berth in </t>
    </r>
    <r>
      <rPr>
        <b/>
        <sz val="22"/>
        <rFont val="Arial"/>
        <family val="2"/>
      </rPr>
      <t>starboard</t>
    </r>
    <r>
      <rPr>
        <sz val="22"/>
        <rFont val="Arial"/>
        <family val="2"/>
      </rPr>
      <t xml:space="preserve"> forepeak (berth, porthole, cupboard, washbowl ,shower and head)</t>
    </r>
  </si>
  <si>
    <t>Annexe 3,80m en hypalon (taille maxi) sans console + moteur HB 25CV  avec mise sous bossoirs</t>
  </si>
  <si>
    <t>Dinghy 3,80m Hypalon without console + 25hp outboard engine  installed on davits</t>
  </si>
  <si>
    <r>
      <t xml:space="preserve">Couchettes séparées dans cabine centrale </t>
    </r>
    <r>
      <rPr>
        <b/>
        <sz val="22"/>
        <color rgb="FF000000"/>
        <rFont val="Arial"/>
        <family val="2"/>
      </rPr>
      <t>bâbord</t>
    </r>
    <r>
      <rPr>
        <sz val="22"/>
        <color indexed="8"/>
        <rFont val="Arial"/>
        <family val="2"/>
      </rPr>
      <t xml:space="preserve"> (pour version 6 cabines) </t>
    </r>
  </si>
  <si>
    <r>
      <t xml:space="preserve">Twin berths in </t>
    </r>
    <r>
      <rPr>
        <b/>
        <sz val="22"/>
        <color rgb="FF000000"/>
        <rFont val="Arial"/>
        <family val="2"/>
      </rPr>
      <t>portside</t>
    </r>
    <r>
      <rPr>
        <sz val="22"/>
        <color indexed="8"/>
        <rFont val="Arial"/>
        <family val="2"/>
      </rPr>
      <t xml:space="preserve"> central cabin (only for 6 cabins version)</t>
    </r>
  </si>
  <si>
    <t>Any francized vessel will be invoiced for the amount of the French eco-contribution defined according to the current scale defined by the APER</t>
  </si>
  <si>
    <t xml:space="preserve">Tout bateau francisé fera l’objet d’une facturation du montant de l’écocontribution défini selon le barème en vigueur défini par l’APER </t>
  </si>
  <si>
    <t>Bimini grande taille (en inox avec transparents pour visibilité sur GV et éclairage LED)</t>
  </si>
  <si>
    <t>Kit de toiles transparentes (PVC crystal) pour fermeture flybridge (option hard top obligatoire)</t>
  </si>
  <si>
    <t>Kit de toiles transparentes (PVC crystal) pour fermeture flybridge (option bimini grande taille obligatoire)</t>
  </si>
  <si>
    <t xml:space="preserve">Taud de soleil cockpit avant </t>
  </si>
  <si>
    <t>Taud de soleil cockpit arrière</t>
  </si>
  <si>
    <t xml:space="preserve">Housse de console de barre et des instruments </t>
  </si>
  <si>
    <t xml:space="preserve">Large fixed Bimini (stainless steel frame, LED, lighting, canvas and clears for excellent view on mainsail) </t>
  </si>
  <si>
    <t>Sun awning for forward cockpit</t>
  </si>
  <si>
    <t>Aft cockpit sun awning</t>
  </si>
  <si>
    <t xml:space="preserve">Set of protection for steering console </t>
  </si>
  <si>
    <r>
      <t xml:space="preserve">Matériel de sécurité pour </t>
    </r>
    <r>
      <rPr>
        <b/>
        <sz val="22"/>
        <color rgb="FF000000"/>
        <rFont val="Arial"/>
        <family val="2"/>
      </rPr>
      <t>8</t>
    </r>
    <r>
      <rPr>
        <sz val="22"/>
        <color indexed="8"/>
        <rFont val="Arial"/>
        <family val="2"/>
      </rPr>
      <t xml:space="preserve"> personnes avec 1 radeau de survie sans balise (Gilet avec harnais, longe 1M85 avec 2 mousquetons, radeau 8 places, 10 batons lumineux vert, bouée fer à cheval, feux retournement, support bouée et feu, 3 feux à main, compas iris 50ZA, journal de bord, lampe torche, seau 10L, trousse de secours) </t>
    </r>
  </si>
  <si>
    <r>
      <t xml:space="preserve">Matériel de sécurité pour </t>
    </r>
    <r>
      <rPr>
        <b/>
        <sz val="22"/>
        <color rgb="FF000000"/>
        <rFont val="Arial"/>
        <family val="2"/>
      </rPr>
      <t>10</t>
    </r>
    <r>
      <rPr>
        <sz val="22"/>
        <color indexed="8"/>
        <rFont val="Arial"/>
        <family val="2"/>
      </rPr>
      <t xml:space="preserve"> personnes avec 1 radeau de survie sans balise  (Gilet avec harnais, longe 1M85 avec 2 mousquetons, radeau 10 places, 10 batons lumineux vert, bouée fer à cheval, feux retournement, support bouée et feu, 3 feux à main, compas iris 50ZA, journal de bord, lampe torche, seau 10L, trousse de secours)</t>
    </r>
  </si>
  <si>
    <r>
      <t xml:space="preserve">Matériel de sécurité pour </t>
    </r>
    <r>
      <rPr>
        <b/>
        <sz val="22"/>
        <rFont val="Arial"/>
        <family val="2"/>
      </rPr>
      <t>12</t>
    </r>
    <r>
      <rPr>
        <sz val="22"/>
        <rFont val="Arial"/>
        <family val="2"/>
      </rPr>
      <t xml:space="preserve"> personnes avec 1 radeau de survie sans balise (Gilet avec harnais, longe 1M85 avec 2 mousquetons, radeau 12 places, 10 batons lumineux vert, bouée fer à cheval, feux retournement, support bouée et feu, 3 feux à main, compas iris 50ZA, journal de bord, lampe torche, seau 10L, trousse de secours) </t>
    </r>
  </si>
  <si>
    <r>
      <t xml:space="preserve">Safety equipment for </t>
    </r>
    <r>
      <rPr>
        <b/>
        <sz val="22"/>
        <color rgb="FF000000"/>
        <rFont val="Arial"/>
        <family val="2"/>
      </rPr>
      <t>8</t>
    </r>
    <r>
      <rPr>
        <sz val="22"/>
        <color indexed="8"/>
        <rFont val="Arial"/>
        <family val="2"/>
      </rPr>
      <t xml:space="preserve"> with Life-raft (without EPIRB) (Lifejacket with harness, lanyard 1M85 with 2 karabiners, raft 8 places, 10 green light sticks, horseshoe buoy, turning lights, buoy and light support, 3 hand lights, compass iris 50ZA, logbook, flashlight, bucket 10L, first aid kit)</t>
    </r>
  </si>
  <si>
    <r>
      <t xml:space="preserve">Safety equipment for </t>
    </r>
    <r>
      <rPr>
        <b/>
        <sz val="22"/>
        <color rgb="FF000000"/>
        <rFont val="Arial"/>
        <family val="2"/>
      </rPr>
      <t>10</t>
    </r>
    <r>
      <rPr>
        <sz val="22"/>
        <color indexed="8"/>
        <rFont val="Arial"/>
        <family val="2"/>
      </rPr>
      <t xml:space="preserve"> with Life-raft (without EPIRB) (Lifejacket with harness, lanyard 1M85 with 2 karabiners, raft 10 places, 10 green light sticks, horseshoe buoy, turning lights, buoy and light support, 3 hand lights, compass iris 50ZA, logbook, flashlight, bucket 10L, first aid kit)</t>
    </r>
  </si>
  <si>
    <r>
      <t xml:space="preserve">Safety equipment for </t>
    </r>
    <r>
      <rPr>
        <b/>
        <sz val="22"/>
        <rFont val="Arial"/>
        <family val="2"/>
      </rPr>
      <t>12</t>
    </r>
    <r>
      <rPr>
        <sz val="22"/>
        <rFont val="Arial"/>
        <family val="2"/>
      </rPr>
      <t xml:space="preserve"> with Life-raft (without EPIRB) (Lifejacket with harness, lanyard 1M85 with 2 karabiners, raft 12 places, 10 green light sticks, horseshoe buoy, turning lights, buoy and light support, 3 hand lights, compass iris 50ZA, logbook, flashlight, bucket 10L, first aid kit)</t>
    </r>
  </si>
  <si>
    <r>
      <t xml:space="preserve">Groupe électrogène </t>
    </r>
    <r>
      <rPr>
        <b/>
        <sz val="22"/>
        <color rgb="FF000000"/>
        <rFont val="Arial"/>
        <family val="2"/>
      </rPr>
      <t>11KW 50Hz</t>
    </r>
    <r>
      <rPr>
        <sz val="22"/>
        <color indexed="8"/>
        <rFont val="Arial"/>
        <family val="2"/>
      </rPr>
      <t xml:space="preserve"> avec cocon d'insonorisation et commande déportée</t>
    </r>
    <r>
      <rPr>
        <b/>
        <sz val="22"/>
        <color rgb="FF000000"/>
        <rFont val="Arial"/>
        <family val="2"/>
      </rPr>
      <t xml:space="preserve"> 230V</t>
    </r>
  </si>
  <si>
    <r>
      <t xml:space="preserve">Groupe électrogène </t>
    </r>
    <r>
      <rPr>
        <b/>
        <sz val="22"/>
        <color rgb="FF000000"/>
        <rFont val="Arial"/>
        <family val="2"/>
      </rPr>
      <t>17,5KW 50Hz</t>
    </r>
    <r>
      <rPr>
        <sz val="22"/>
        <color indexed="8"/>
        <rFont val="Arial"/>
        <family val="2"/>
      </rPr>
      <t xml:space="preserve"> avec cocon d'insonorisation et commande déportée </t>
    </r>
    <r>
      <rPr>
        <b/>
        <sz val="22"/>
        <color rgb="FF000000"/>
        <rFont val="Arial"/>
        <family val="2"/>
      </rPr>
      <t>230V</t>
    </r>
  </si>
  <si>
    <r>
      <t xml:space="preserve">Groupe électrogène </t>
    </r>
    <r>
      <rPr>
        <b/>
        <sz val="22"/>
        <color rgb="FF000000"/>
        <rFont val="Arial"/>
        <family val="2"/>
      </rPr>
      <t>13,5KW 60Hz</t>
    </r>
    <r>
      <rPr>
        <sz val="22"/>
        <color indexed="8"/>
        <rFont val="Arial"/>
        <family val="2"/>
      </rPr>
      <t xml:space="preserve"> avec cocon d'insonorisation et commande déportée </t>
    </r>
    <r>
      <rPr>
        <b/>
        <sz val="22"/>
        <color rgb="FF000000"/>
        <rFont val="Arial"/>
        <family val="2"/>
      </rPr>
      <t>120V</t>
    </r>
  </si>
  <si>
    <r>
      <t xml:space="preserve">Groupe électrogène </t>
    </r>
    <r>
      <rPr>
        <b/>
        <sz val="22"/>
        <color rgb="FF000000"/>
        <rFont val="Arial"/>
        <family val="2"/>
      </rPr>
      <t xml:space="preserve"> 21,5KW 60Hz</t>
    </r>
    <r>
      <rPr>
        <sz val="22"/>
        <color indexed="8"/>
        <rFont val="Arial"/>
        <family val="2"/>
      </rPr>
      <t xml:space="preserve"> avec cocon d'insonorisation et commande déportée </t>
    </r>
    <r>
      <rPr>
        <b/>
        <sz val="22"/>
        <color rgb="FF000000"/>
        <rFont val="Arial"/>
        <family val="2"/>
      </rPr>
      <t>120V</t>
    </r>
  </si>
  <si>
    <t>Mise à l'eau, mâtage à Canet (France), avec mouillage 50kg et 80ml de chaine Ø 12, patte d'oie, 8 défenses et 5 amarres, mise en main 1 jour et 7 jours au port (prix net), malette à outils, paramétrage MMSI</t>
  </si>
  <si>
    <t>Commissioning in Canet (France), with anchor set 50kg and 80ml Ø12 chain, anchor bridle, 8 fenders and 5 moorings, one day hand over and 7 days dockspace (net price), toolkit, MMSI configuration</t>
  </si>
  <si>
    <t xml:space="preserve">Refrigérateur congél. américain 635L avec fontaine d'eau glacée, ice maker, 2ème convertisseur dédié </t>
  </si>
  <si>
    <t xml:space="preserve">House fridge freezer (635L) with chilled water, ice maker and dedicated inverter </t>
  </si>
  <si>
    <r>
      <rPr>
        <b/>
        <sz val="22"/>
        <rFont val="Arial"/>
        <family val="2"/>
      </rPr>
      <t>Flotteurs</t>
    </r>
    <r>
      <rPr>
        <sz val="22"/>
        <rFont val="Arial"/>
        <family val="2"/>
      </rPr>
      <t xml:space="preserve"> : bandeaux et têtes de lit capitonnés, éclairage indirect bandeau de lit, applique design, liseuses chromées, porte revues dans cabine master, accessoires confort dans le salle de bain </t>
    </r>
  </si>
  <si>
    <r>
      <rPr>
        <b/>
        <sz val="22"/>
        <rFont val="Arial"/>
        <family val="2"/>
      </rPr>
      <t xml:space="preserve">Hulls </t>
    </r>
    <r>
      <rPr>
        <sz val="22"/>
        <rFont val="Arial"/>
        <family val="2"/>
      </rPr>
      <t>: padded headbands and headboard, indirect lighting headband, design applies, chrome plated polished reading lights, magazines pockets master suites, comfort accessories in the bathroom</t>
    </r>
  </si>
  <si>
    <r>
      <rPr>
        <b/>
        <sz val="22"/>
        <color rgb="FF000000"/>
        <rFont val="Arial"/>
        <family val="2"/>
      </rPr>
      <t>3 cabins</t>
    </r>
    <r>
      <rPr>
        <sz val="22"/>
        <color indexed="8"/>
        <rFont val="Arial"/>
        <family val="2"/>
      </rPr>
      <t xml:space="preserve"> (2 starboard + 1 portside) </t>
    </r>
    <r>
      <rPr>
        <b/>
        <sz val="22"/>
        <color rgb="FF000000"/>
        <rFont val="Arial"/>
        <family val="2"/>
      </rPr>
      <t>- 3 heads</t>
    </r>
  </si>
  <si>
    <r>
      <rPr>
        <b/>
        <sz val="22"/>
        <color rgb="FF000000"/>
        <rFont val="Arial"/>
        <family val="2"/>
      </rPr>
      <t>4 cabins</t>
    </r>
    <r>
      <rPr>
        <sz val="22"/>
        <color rgb="FF000000"/>
        <rFont val="Arial"/>
        <family val="2"/>
      </rPr>
      <t xml:space="preserve"> (2 starboard + 2 portside) </t>
    </r>
    <r>
      <rPr>
        <b/>
        <sz val="22"/>
        <color rgb="FF000000"/>
        <rFont val="Arial"/>
        <family val="2"/>
      </rPr>
      <t>- 4 heads</t>
    </r>
  </si>
  <si>
    <r>
      <rPr>
        <b/>
        <sz val="22"/>
        <color rgb="FF000000"/>
        <rFont val="Arial"/>
        <family val="2"/>
      </rPr>
      <t>4 cabins</t>
    </r>
    <r>
      <rPr>
        <sz val="22"/>
        <color rgb="FF000000"/>
        <rFont val="Arial"/>
        <family val="2"/>
      </rPr>
      <t xml:space="preserve"> (3 starboard + 1 portside) </t>
    </r>
    <r>
      <rPr>
        <b/>
        <sz val="22"/>
        <color rgb="FF000000"/>
        <rFont val="Arial"/>
        <family val="2"/>
      </rPr>
      <t>- 3 heads</t>
    </r>
  </si>
  <si>
    <r>
      <rPr>
        <b/>
        <sz val="22"/>
        <color rgb="FF000000"/>
        <rFont val="Arial"/>
        <family val="2"/>
      </rPr>
      <t>5 cabins</t>
    </r>
    <r>
      <rPr>
        <sz val="22"/>
        <color indexed="8"/>
        <rFont val="Arial"/>
        <family val="2"/>
      </rPr>
      <t xml:space="preserve"> (3 starboard + 2 portside) </t>
    </r>
    <r>
      <rPr>
        <b/>
        <sz val="22"/>
        <color rgb="FF000000"/>
        <rFont val="Arial"/>
        <family val="2"/>
      </rPr>
      <t>- 5 heads</t>
    </r>
  </si>
  <si>
    <r>
      <rPr>
        <b/>
        <sz val="22"/>
        <color rgb="FF000000"/>
        <rFont val="Arial"/>
        <family val="2"/>
      </rPr>
      <t>6 cabins</t>
    </r>
    <r>
      <rPr>
        <sz val="22"/>
        <color rgb="FF000000"/>
        <rFont val="Arial"/>
        <family val="2"/>
      </rPr>
      <t xml:space="preserve"> (3 starboard + 3 portside) </t>
    </r>
    <r>
      <rPr>
        <b/>
        <sz val="22"/>
        <color rgb="FF000000"/>
        <rFont val="Arial"/>
        <family val="2"/>
      </rPr>
      <t>- 6 heads</t>
    </r>
  </si>
  <si>
    <t xml:space="preserve">Triradial Code 0 (104m²) with non-rotation cable </t>
  </si>
  <si>
    <r>
      <t xml:space="preserve">Generator </t>
    </r>
    <r>
      <rPr>
        <b/>
        <sz val="22"/>
        <color rgb="FF000000"/>
        <rFont val="Arial"/>
        <family val="2"/>
      </rPr>
      <t>11KW 50Hz</t>
    </r>
    <r>
      <rPr>
        <sz val="22"/>
        <color indexed="8"/>
        <rFont val="Arial"/>
        <family val="2"/>
      </rPr>
      <t xml:space="preserve"> with soundshield and remote control </t>
    </r>
    <r>
      <rPr>
        <b/>
        <sz val="22"/>
        <color rgb="FF000000"/>
        <rFont val="Arial"/>
        <family val="2"/>
      </rPr>
      <t>230V</t>
    </r>
  </si>
  <si>
    <r>
      <t xml:space="preserve">Generator </t>
    </r>
    <r>
      <rPr>
        <b/>
        <sz val="22"/>
        <color rgb="FF000000"/>
        <rFont val="Arial"/>
        <family val="2"/>
      </rPr>
      <t>17,5KW 50Hz</t>
    </r>
    <r>
      <rPr>
        <sz val="22"/>
        <color indexed="8"/>
        <rFont val="Arial"/>
        <family val="2"/>
      </rPr>
      <t xml:space="preserve"> with soundshield and remote control </t>
    </r>
    <r>
      <rPr>
        <b/>
        <sz val="22"/>
        <color rgb="FF000000"/>
        <rFont val="Arial"/>
        <family val="2"/>
      </rPr>
      <t>230V</t>
    </r>
  </si>
  <si>
    <r>
      <t>Generator</t>
    </r>
    <r>
      <rPr>
        <b/>
        <sz val="22"/>
        <color rgb="FF000000"/>
        <rFont val="Arial"/>
        <family val="2"/>
      </rPr>
      <t xml:space="preserve"> 13,5KW 60Hz</t>
    </r>
    <r>
      <rPr>
        <sz val="22"/>
        <color indexed="8"/>
        <rFont val="Arial"/>
        <family val="2"/>
      </rPr>
      <t xml:space="preserve"> with soundshield  and remote control</t>
    </r>
    <r>
      <rPr>
        <b/>
        <sz val="22"/>
        <color rgb="FF000000"/>
        <rFont val="Arial"/>
        <family val="2"/>
      </rPr>
      <t xml:space="preserve"> 120V</t>
    </r>
  </si>
  <si>
    <r>
      <t xml:space="preserve">Generator </t>
    </r>
    <r>
      <rPr>
        <b/>
        <sz val="22"/>
        <color rgb="FF000000"/>
        <rFont val="Arial"/>
        <family val="2"/>
      </rPr>
      <t>21,5KW 60Hz</t>
    </r>
    <r>
      <rPr>
        <sz val="22"/>
        <color indexed="8"/>
        <rFont val="Arial"/>
        <family val="2"/>
      </rPr>
      <t xml:space="preserve"> with soundshield and remote control </t>
    </r>
    <r>
      <rPr>
        <b/>
        <sz val="22"/>
        <color rgb="FF000000"/>
        <rFont val="Arial"/>
        <family val="2"/>
      </rPr>
      <t>120V</t>
    </r>
  </si>
  <si>
    <t>Transparent (crystal PVC) canvas kit for flybridge closure (hard top option obligatory)</t>
  </si>
  <si>
    <t>Transparent (crystal PVC) canvas kit for flybridge closure (large bimini option obligatory)</t>
  </si>
  <si>
    <t>Natural lathing on rear platform, aft cockpit and  transom</t>
  </si>
  <si>
    <t>Natural lathing on forward cockpit</t>
  </si>
  <si>
    <t>Natural lathing on fly and access steps to fly</t>
  </si>
  <si>
    <t>Lattage naturel plate-forme arrière, plage arrière et jupes</t>
  </si>
  <si>
    <t>Lattage naturel cockpit avant</t>
  </si>
  <si>
    <t>Lattage naturel sur fly et marches d'accès au fly</t>
  </si>
  <si>
    <t>Quotation for catamaran BALI 5.4        -       Tarif A-2024</t>
  </si>
  <si>
    <t>Devis d'un catamaran BALI 5.4        -       Tarif A-2024</t>
  </si>
  <si>
    <t xml:space="preserve">Réseau principal 120V au lieu de 230V (chauffe-eau, chargeur, prises, convertisseur) et préinstallation des branchements electriques (micro-ondes, TV, lave-linge et lave-vaisselle) </t>
  </si>
  <si>
    <t>Primary 120V electrical system instead of 230V (with boiler, bat.charger, outlets, converter) and pre-installation of electrical connections (microwave, TV, washing machine and dishwasher)</t>
  </si>
  <si>
    <r>
      <t xml:space="preserve">Dessalinisateur </t>
    </r>
    <r>
      <rPr>
        <b/>
        <sz val="22"/>
        <rFont val="Arial"/>
        <family val="2"/>
      </rPr>
      <t>230V/ 50Hz 240L/H</t>
    </r>
    <r>
      <rPr>
        <sz val="22"/>
        <rFont val="Arial"/>
        <family val="2"/>
      </rPr>
      <t xml:space="preserve"> (nécessite groupe électrogène)</t>
    </r>
  </si>
  <si>
    <r>
      <t>Watermaker</t>
    </r>
    <r>
      <rPr>
        <b/>
        <sz val="22"/>
        <rFont val="Arial"/>
        <family val="2"/>
      </rPr>
      <t xml:space="preserve"> 230V/50Hz 240L/H (</t>
    </r>
    <r>
      <rPr>
        <sz val="22"/>
        <rFont val="Arial"/>
        <family val="2"/>
      </rPr>
      <t>Genset required)</t>
    </r>
  </si>
  <si>
    <r>
      <t>Dessalinisateur</t>
    </r>
    <r>
      <rPr>
        <b/>
        <sz val="22"/>
        <rFont val="Arial"/>
        <family val="2"/>
      </rPr>
      <t xml:space="preserve"> 230V/60Hz 240L/H</t>
    </r>
    <r>
      <rPr>
        <sz val="22"/>
        <rFont val="Arial"/>
        <family val="2"/>
      </rPr>
      <t xml:space="preserve"> (nécessite groupe électrogène)</t>
    </r>
  </si>
  <si>
    <r>
      <t xml:space="preserve">Watermaker </t>
    </r>
    <r>
      <rPr>
        <b/>
        <sz val="22"/>
        <rFont val="Arial"/>
        <family val="2"/>
      </rPr>
      <t>230V/60Hz 240L/H</t>
    </r>
    <r>
      <rPr>
        <sz val="22"/>
        <rFont val="Arial"/>
        <family val="2"/>
      </rPr>
      <t xml:space="preserve"> (Genset required)</t>
    </r>
  </si>
  <si>
    <t>1 ventilateur par cabine, carré et pointe aménagée (préciser le nombre suivant version retenue)</t>
  </si>
  <si>
    <r>
      <t xml:space="preserve">Bunk beds  in </t>
    </r>
    <r>
      <rPr>
        <b/>
        <sz val="22"/>
        <color rgb="FF000000"/>
        <rFont val="Arial"/>
        <family val="2"/>
      </rPr>
      <t>starboard</t>
    </r>
    <r>
      <rPr>
        <sz val="22"/>
        <color indexed="8"/>
        <rFont val="Arial"/>
        <family val="2"/>
      </rPr>
      <t xml:space="preserve"> aft cabin (only for 5 or 6 cabins version)</t>
    </r>
  </si>
  <si>
    <r>
      <t xml:space="preserve">Couchettes superposées cabine arrière </t>
    </r>
    <r>
      <rPr>
        <b/>
        <sz val="22"/>
        <color rgb="FF000000"/>
        <rFont val="Arial"/>
        <family val="2"/>
      </rPr>
      <t>bâbord</t>
    </r>
    <r>
      <rPr>
        <sz val="22"/>
        <color indexed="8"/>
        <rFont val="Arial"/>
        <family val="2"/>
      </rPr>
      <t xml:space="preserve"> (pour versions 5 ou 6 cabines) </t>
    </r>
  </si>
  <si>
    <r>
      <t xml:space="preserve">Couchettes superposées cabine arrière </t>
    </r>
    <r>
      <rPr>
        <b/>
        <sz val="22"/>
        <color rgb="FF000000"/>
        <rFont val="Arial"/>
        <family val="2"/>
      </rPr>
      <t>tribord</t>
    </r>
    <r>
      <rPr>
        <sz val="22"/>
        <color indexed="8"/>
        <rFont val="Arial"/>
        <family val="2"/>
      </rPr>
      <t xml:space="preserve"> (pour versions 5 ou 6 cabines) </t>
    </r>
  </si>
  <si>
    <t>Sellerie intérieure et extérieure couleur Heritage Moss</t>
  </si>
  <si>
    <t>Indoor and outdoor upholstery color Heritage Moss</t>
  </si>
  <si>
    <t>Sellerie intérieure et extérieure couleur Papyrus</t>
  </si>
  <si>
    <t>Indoor and outdoor upholstery color Papyrus</t>
  </si>
  <si>
    <t>Sellerie intérieure et extérieure couleur Mezzo Celadon</t>
  </si>
  <si>
    <t>Indoor and outdoor upholstery color Mezzo Celadon</t>
  </si>
  <si>
    <t>Sellerie intérieure et extérieure couleur Heritage Scarlett</t>
  </si>
  <si>
    <t>Indoor and outdoor upholstery color Heritage Scarlett</t>
  </si>
  <si>
    <t>Rideaux extérieurs de roof isotherme en batyline noire</t>
  </si>
  <si>
    <t>Liston de protection de jupes et de plateforme AR (option incompatble avec plateforme arrière hydraulique)</t>
  </si>
  <si>
    <t>Taquets de garde arrière escamotables</t>
  </si>
  <si>
    <t>Permanent  transom protection (incompatible option with hydraulic aft platform)</t>
  </si>
  <si>
    <t xml:space="preserve">Stern spring cleats </t>
  </si>
  <si>
    <t xml:space="preserve">Pack ready to go (fuel + water) (net price) </t>
  </si>
  <si>
    <t xml:space="preserve">Pack ready to go (carburant + eau) (prix net) </t>
  </si>
  <si>
    <r>
      <t xml:space="preserve">Préinstallation TV et antenne TV hertzienne (FR) et lève-TV </t>
    </r>
    <r>
      <rPr>
        <b/>
        <sz val="22"/>
        <color rgb="FF000000"/>
        <rFont val="Arial"/>
        <family val="2"/>
      </rPr>
      <t>si option TV et antenne non prise</t>
    </r>
  </si>
  <si>
    <r>
      <t xml:space="preserve">TV pre-installation and TV antenna (FR) and TV lift </t>
    </r>
    <r>
      <rPr>
        <b/>
        <sz val="22"/>
        <color rgb="FF000000"/>
        <rFont val="Arial"/>
        <family val="2"/>
      </rPr>
      <t>if TV and antenna option not taken</t>
    </r>
  </si>
  <si>
    <r>
      <t xml:space="preserve">GV lattée et Solent renforcés en Dacron avec bande anti-UV + lazy bag </t>
    </r>
    <r>
      <rPr>
        <sz val="22"/>
        <color rgb="FF000000"/>
        <rFont val="Arial"/>
        <family val="2"/>
      </rPr>
      <t>BALI</t>
    </r>
    <r>
      <rPr>
        <sz val="22"/>
        <color indexed="8"/>
        <rFont val="Arial"/>
        <family val="2"/>
      </rPr>
      <t xml:space="preserve"> &amp; lazy jack + écoutes</t>
    </r>
  </si>
  <si>
    <t>Reinforced Dacron full batten Mainsail &amp; Solent with UV protection + Lazy-Bag &amp; Lazy-Jack + sheets</t>
  </si>
  <si>
    <r>
      <t xml:space="preserve">GV lattée à </t>
    </r>
    <r>
      <rPr>
        <sz val="22"/>
        <color rgb="FF000000"/>
        <rFont val="Arial"/>
        <family val="2"/>
      </rPr>
      <t>corne avec accastillage spécifique</t>
    </r>
    <r>
      <rPr>
        <sz val="22"/>
        <color indexed="8"/>
        <rFont val="Arial"/>
        <family val="2"/>
      </rPr>
      <t xml:space="preserve">, solent en Dacron avec bande anti-UV renforcés+ lazy bag </t>
    </r>
    <r>
      <rPr>
        <sz val="22"/>
        <color rgb="FF000000"/>
        <rFont val="Arial"/>
        <family val="2"/>
      </rPr>
      <t>BALI</t>
    </r>
    <r>
      <rPr>
        <sz val="22"/>
        <color indexed="8"/>
        <rFont val="Arial"/>
        <family val="2"/>
      </rPr>
      <t xml:space="preserve"> &amp; lazy jack + écoutes</t>
    </r>
  </si>
  <si>
    <r>
      <rPr>
        <sz val="22"/>
        <color rgb="FF000000"/>
        <rFont val="Arial"/>
        <family val="2"/>
      </rPr>
      <t xml:space="preserve">Square top </t>
    </r>
    <r>
      <rPr>
        <sz val="22"/>
        <color indexed="8"/>
        <rFont val="Arial"/>
        <family val="2"/>
      </rPr>
      <t>reinforced Dacron fully-battened Mainsail with specific fiiting &amp; Solent with UV protection + Lazy-Bag &amp; Lazy-Jacks + sheets</t>
    </r>
  </si>
  <si>
    <t>Accastillage de Code 0 : bout dehors articulé, sous barbes, drosse, drisse, emmagasineur tambour, stand-up</t>
  </si>
  <si>
    <t>Accastillage de spi asymétrique : bout dehors ,sous barbes, drisse,stand-up (inutile si option accastillage code 0)</t>
  </si>
  <si>
    <t>Aménagement flybridge (coussins : assises et dossiers, réfrigérateur 12V, point d'eau)</t>
  </si>
  <si>
    <t>Flybridge layout (cushions : seats and backrests, 12V fridge, water point)</t>
  </si>
  <si>
    <r>
      <rPr>
        <b/>
        <sz val="22"/>
        <rFont val="Arial"/>
        <family val="2"/>
      </rPr>
      <t xml:space="preserve">Carré </t>
    </r>
    <r>
      <rPr>
        <sz val="22"/>
        <rFont val="Arial"/>
        <family val="2"/>
      </rPr>
      <t>: liseuse gainée à la table à cartes, chaise metteur en scène à la table à cartes, table carré avec bar et alèse bois massif, lampes d'ambiance avec variateur, bandeaux de sellerie carré capitonnée avec accoudoirs, hampe de pavillon et son support</t>
    </r>
  </si>
  <si>
    <r>
      <rPr>
        <b/>
        <sz val="22"/>
        <rFont val="Arial"/>
        <family val="2"/>
      </rPr>
      <t xml:space="preserve">Salon </t>
    </r>
    <r>
      <rPr>
        <sz val="22"/>
        <rFont val="Arial"/>
        <family val="2"/>
      </rPr>
      <t>: chart table reading light in leather, folding seat for chart table, salon table with bar and plain wood borders, design standing lights  with dimmer, square upholstery bands with armrests, flagpole and its support</t>
    </r>
  </si>
  <si>
    <t xml:space="preserve"> Lazy bag and UV protection for sail in grey color</t>
  </si>
  <si>
    <t>Lazy bag et  bandes anti-UV sont de couleur grise</t>
  </si>
  <si>
    <t>Spinnaker rigging : bow sprit, halyard, deck fitting &amp; blocks (not necessary if code 0 gear ordered)</t>
  </si>
  <si>
    <t>Code 0 rigging : bow sprit ,furler,bobstays, halyard, blocks &amp; deck fitting</t>
  </si>
  <si>
    <t>on demand</t>
  </si>
  <si>
    <t>Siège amovible pour table de carré (préciser le nombre)</t>
  </si>
  <si>
    <t>Seat to be used for saloon/cockpit (specify nbr)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</si>
</sst>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quot;;\-#,##0\ &quot;€&quot;;;@"/>
    <numFmt numFmtId="165" formatCode="_-* #,##0.00\ _€_-;\-* #,##0.00\ _€_-;_-* &quot;-&quot;??\ _€_-;_-@_-"/>
    <numFmt numFmtId="166" formatCode="#,##0\ &quot;€&quot;"/>
  </numFmts>
  <fonts count="42" x14ac:knownFonts="1">
    <font>
      <sz val="11"/>
      <color theme="1"/>
      <name val="Calibri"/>
      <family val="2"/>
      <scheme val="minor"/>
    </font>
    <font>
      <sz val="11"/>
      <color theme="1"/>
      <name val="Calibri"/>
      <family val="2"/>
      <scheme val="minor"/>
    </font>
    <font>
      <b/>
      <sz val="28"/>
      <name val="Arial"/>
      <family val="2"/>
    </font>
    <font>
      <b/>
      <sz val="36"/>
      <color indexed="8"/>
      <name val="Arial"/>
      <family val="2"/>
    </font>
    <font>
      <b/>
      <sz val="20"/>
      <color indexed="8"/>
      <name val="Arial"/>
      <family val="2"/>
    </font>
    <font>
      <b/>
      <sz val="20"/>
      <name val="Arial"/>
      <family val="2"/>
    </font>
    <font>
      <sz val="28"/>
      <color theme="1"/>
      <name val="Calibri"/>
      <family val="2"/>
      <scheme val="minor"/>
    </font>
    <font>
      <b/>
      <sz val="22"/>
      <color indexed="8"/>
      <name val="Arial"/>
      <family val="2"/>
    </font>
    <font>
      <b/>
      <sz val="12"/>
      <color indexed="8"/>
      <name val="Arial"/>
      <family val="2"/>
    </font>
    <font>
      <sz val="22"/>
      <color indexed="8"/>
      <name val="Arial"/>
      <family val="2"/>
    </font>
    <font>
      <b/>
      <sz val="22"/>
      <color rgb="FF000000"/>
      <name val="Arial"/>
      <family val="2"/>
    </font>
    <font>
      <sz val="20"/>
      <color indexed="8"/>
      <name val="Arial"/>
      <family val="2"/>
    </font>
    <font>
      <sz val="16"/>
      <color indexed="8"/>
      <name val="Arial"/>
      <family val="2"/>
    </font>
    <font>
      <sz val="20"/>
      <name val="Arial"/>
      <family val="2"/>
    </font>
    <font>
      <sz val="12"/>
      <color indexed="8"/>
      <name val="Arial"/>
      <family val="2"/>
    </font>
    <font>
      <sz val="16"/>
      <color theme="1"/>
      <name val="Arial"/>
      <family val="2"/>
    </font>
    <font>
      <b/>
      <sz val="26"/>
      <color indexed="8"/>
      <name val="Arial"/>
      <family val="2"/>
    </font>
    <font>
      <sz val="22"/>
      <color theme="1"/>
      <name val="Arial"/>
      <family val="2"/>
    </font>
    <font>
      <sz val="11"/>
      <color indexed="8"/>
      <name val="Calibri"/>
      <family val="2"/>
    </font>
    <font>
      <sz val="22"/>
      <name val="Arial"/>
      <family val="2"/>
    </font>
    <font>
      <sz val="20"/>
      <name val="Calibri"/>
      <family val="2"/>
      <scheme val="minor"/>
    </font>
    <font>
      <sz val="16"/>
      <color theme="1"/>
      <name val="Calibri"/>
      <family val="2"/>
      <scheme val="minor"/>
    </font>
    <font>
      <b/>
      <sz val="22"/>
      <color theme="4"/>
      <name val="Arial"/>
      <family val="2"/>
    </font>
    <font>
      <b/>
      <sz val="11"/>
      <color rgb="FFFF0000"/>
      <name val="Calibri"/>
      <family val="2"/>
      <scheme val="minor"/>
    </font>
    <font>
      <b/>
      <sz val="20"/>
      <color rgb="FFFF0000"/>
      <name val="Arial"/>
      <family val="2"/>
    </font>
    <font>
      <b/>
      <sz val="26"/>
      <name val="Arial"/>
      <family val="2"/>
    </font>
    <font>
      <b/>
      <sz val="18"/>
      <name val="Arial"/>
      <family val="2"/>
    </font>
    <font>
      <b/>
      <sz val="36"/>
      <name val="Arial"/>
      <family val="2"/>
    </font>
    <font>
      <b/>
      <sz val="24"/>
      <name val="Arial"/>
      <family val="2"/>
    </font>
    <font>
      <b/>
      <sz val="22"/>
      <name val="Arial"/>
      <family val="2"/>
    </font>
    <font>
      <sz val="20"/>
      <color theme="1"/>
      <name val="Calibri"/>
      <family val="2"/>
      <scheme val="minor"/>
    </font>
    <font>
      <b/>
      <sz val="18"/>
      <color rgb="FFFF0000"/>
      <name val="Arial"/>
      <family val="2"/>
    </font>
    <font>
      <b/>
      <sz val="22"/>
      <color rgb="FFFF0000"/>
      <name val="Arial"/>
      <family val="2"/>
    </font>
    <font>
      <b/>
      <sz val="16"/>
      <color indexed="8"/>
      <name val="Arial"/>
      <family val="2"/>
    </font>
    <font>
      <b/>
      <sz val="14"/>
      <name val="Arial"/>
      <family val="2"/>
    </font>
    <font>
      <sz val="18"/>
      <color theme="1"/>
      <name val="Calibri"/>
      <family val="2"/>
      <scheme val="minor"/>
    </font>
    <font>
      <sz val="8"/>
      <name val="Calibri"/>
      <family val="2"/>
      <scheme val="minor"/>
    </font>
    <font>
      <sz val="18"/>
      <color rgb="FFFF0000"/>
      <name val="Arial"/>
      <family val="2"/>
    </font>
    <font>
      <b/>
      <sz val="18"/>
      <color rgb="FFFF0000"/>
      <name val="Calibri"/>
      <family val="2"/>
    </font>
    <font>
      <sz val="18"/>
      <color rgb="FFFF0000"/>
      <name val="Calibri"/>
      <family val="2"/>
      <scheme val="minor"/>
    </font>
    <font>
      <b/>
      <i/>
      <sz val="20"/>
      <color indexed="8"/>
      <name val="Arial"/>
      <family val="2"/>
    </font>
    <font>
      <sz val="2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auto="1"/>
      </left>
      <right style="medium">
        <color auto="1"/>
      </right>
      <top/>
      <bottom style="medium">
        <color indexed="64"/>
      </bottom>
      <diagonal/>
    </border>
    <border>
      <left/>
      <right style="medium">
        <color auto="1"/>
      </right>
      <top style="thin">
        <color auto="1"/>
      </top>
      <bottom style="medium">
        <color auto="1"/>
      </bottom>
      <diagonal/>
    </border>
  </borders>
  <cellStyleXfs count="3">
    <xf numFmtId="0" fontId="0" fillId="0" borderId="0"/>
    <xf numFmtId="9" fontId="1" fillId="0" borderId="0" applyFont="0" applyFill="0" applyBorder="0" applyAlignment="0" applyProtection="0"/>
    <xf numFmtId="165" fontId="18" fillId="0" borderId="0" applyFont="0" applyFill="0" applyBorder="0" applyAlignment="0" applyProtection="0"/>
  </cellStyleXfs>
  <cellXfs count="133">
    <xf numFmtId="0" fontId="0" fillId="0" borderId="0" xfId="0"/>
    <xf numFmtId="0" fontId="4" fillId="0" borderId="0" xfId="0" applyFont="1" applyAlignment="1">
      <alignment vertical="center"/>
    </xf>
    <xf numFmtId="0" fontId="19" fillId="0" borderId="0" xfId="0" applyFont="1" applyAlignment="1">
      <alignment vertical="center" wrapText="1"/>
    </xf>
    <xf numFmtId="164" fontId="5" fillId="0" borderId="0" xfId="0" applyNumberFormat="1" applyFont="1" applyAlignment="1">
      <alignment horizontal="center" vertical="center"/>
    </xf>
    <xf numFmtId="0" fontId="7" fillId="0" borderId="0" xfId="0" applyFont="1" applyAlignment="1">
      <alignment horizontal="right" vertical="center"/>
    </xf>
    <xf numFmtId="0" fontId="1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4" fillId="0" borderId="0" xfId="0" applyFont="1" applyAlignment="1">
      <alignment vertical="center"/>
    </xf>
    <xf numFmtId="0" fontId="13" fillId="0" borderId="0" xfId="0" applyFont="1" applyAlignment="1">
      <alignment horizontal="center"/>
    </xf>
    <xf numFmtId="0" fontId="9" fillId="0" borderId="0" xfId="0" applyFont="1" applyAlignment="1">
      <alignment vertical="center" wrapText="1"/>
    </xf>
    <xf numFmtId="0" fontId="9" fillId="0" borderId="0" xfId="0" applyFont="1" applyAlignment="1">
      <alignment vertical="center"/>
    </xf>
    <xf numFmtId="0" fontId="19" fillId="0" borderId="0" xfId="0" applyFont="1" applyAlignment="1">
      <alignment vertical="center"/>
    </xf>
    <xf numFmtId="0" fontId="17" fillId="0" borderId="0" xfId="0" applyFont="1" applyAlignment="1">
      <alignment vertical="center" wrapText="1"/>
    </xf>
    <xf numFmtId="0" fontId="23" fillId="0" borderId="0" xfId="0" applyFont="1"/>
    <xf numFmtId="0" fontId="0" fillId="2" borderId="0" xfId="0" applyFill="1"/>
    <xf numFmtId="0" fontId="20" fillId="0" borderId="0" xfId="0" applyFont="1"/>
    <xf numFmtId="0" fontId="11" fillId="0" borderId="0" xfId="0" applyFont="1" applyAlignment="1">
      <alignment vertical="center"/>
    </xf>
    <xf numFmtId="0" fontId="0" fillId="0" borderId="0" xfId="0" applyProtection="1">
      <protection locked="0"/>
    </xf>
    <xf numFmtId="0" fontId="30" fillId="0" borderId="0" xfId="0" applyFont="1" applyAlignment="1">
      <alignment vertical="center"/>
    </xf>
    <xf numFmtId="0" fontId="17" fillId="0" borderId="0" xfId="0" applyFont="1" applyAlignment="1" applyProtection="1">
      <alignment vertical="center" wrapText="1"/>
      <protection locked="0"/>
    </xf>
    <xf numFmtId="0" fontId="31" fillId="0" borderId="0" xfId="0" applyFont="1"/>
    <xf numFmtId="0" fontId="31" fillId="0" borderId="0" xfId="0" applyFont="1" applyAlignment="1" applyProtection="1">
      <alignment horizontal="center" vertical="center"/>
      <protection locked="0"/>
    </xf>
    <xf numFmtId="0" fontId="31" fillId="0" borderId="0" xfId="0" applyFont="1" applyProtection="1">
      <protection locked="0"/>
    </xf>
    <xf numFmtId="0" fontId="37" fillId="0" borderId="0" xfId="0" applyFont="1"/>
    <xf numFmtId="0" fontId="39" fillId="0" borderId="0" xfId="0" applyFont="1"/>
    <xf numFmtId="0" fontId="15" fillId="0" borderId="0" xfId="0" applyFont="1" applyAlignment="1">
      <alignment vertical="center"/>
    </xf>
    <xf numFmtId="0" fontId="23" fillId="0" borderId="0" xfId="0" applyFont="1" applyAlignment="1">
      <alignment vertical="center"/>
    </xf>
    <xf numFmtId="6" fontId="5" fillId="0" borderId="0" xfId="0" applyNumberFormat="1" applyFont="1" applyAlignment="1">
      <alignment horizontal="center" vertical="center"/>
    </xf>
    <xf numFmtId="6" fontId="34" fillId="0" borderId="0" xfId="0" applyNumberFormat="1" applyFont="1" applyAlignment="1">
      <alignment horizontal="center" vertical="center"/>
    </xf>
    <xf numFmtId="0" fontId="31" fillId="0" borderId="1" xfId="0" applyFont="1" applyBorder="1"/>
    <xf numFmtId="0" fontId="9" fillId="0" borderId="7" xfId="0" applyFont="1" applyBorder="1" applyAlignment="1">
      <alignment vertical="center"/>
    </xf>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31" fillId="0" borderId="9" xfId="0" applyFont="1" applyBorder="1" applyAlignment="1" applyProtection="1">
      <alignment horizontal="center" vertical="center"/>
      <protection locked="0"/>
    </xf>
    <xf numFmtId="0" fontId="31" fillId="0" borderId="4" xfId="0" applyFont="1" applyBorder="1" applyAlignment="1">
      <alignment vertical="center"/>
    </xf>
    <xf numFmtId="0" fontId="31" fillId="0" borderId="4" xfId="0" applyFont="1" applyBorder="1" applyAlignment="1" applyProtection="1">
      <alignment vertical="center"/>
      <protection locked="0"/>
    </xf>
    <xf numFmtId="0" fontId="22" fillId="0" borderId="10" xfId="0" applyFont="1" applyBorder="1" applyAlignment="1">
      <alignment vertical="center"/>
    </xf>
    <xf numFmtId="164" fontId="5" fillId="0" borderId="10" xfId="0" applyNumberFormat="1" applyFont="1" applyBorder="1" applyAlignment="1">
      <alignment horizontal="center" vertical="center"/>
    </xf>
    <xf numFmtId="0" fontId="25" fillId="0" borderId="10" xfId="0" applyFont="1" applyBorder="1" applyAlignment="1">
      <alignment vertical="center"/>
    </xf>
    <xf numFmtId="0" fontId="31" fillId="0" borderId="12" xfId="0" applyFont="1" applyBorder="1" applyProtection="1">
      <protection locked="0"/>
    </xf>
    <xf numFmtId="6"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31" fillId="0" borderId="15" xfId="0" applyFont="1" applyBorder="1" applyProtection="1">
      <protection locked="0"/>
    </xf>
    <xf numFmtId="164" fontId="5" fillId="0" borderId="17" xfId="0" applyNumberFormat="1" applyFont="1" applyBorder="1" applyAlignment="1">
      <alignment horizontal="center" vertical="center"/>
    </xf>
    <xf numFmtId="0" fontId="31" fillId="0" borderId="21" xfId="0" applyFont="1" applyBorder="1" applyAlignment="1" applyProtection="1">
      <alignment horizontal="center" vertical="center"/>
      <protection locked="0"/>
    </xf>
    <xf numFmtId="0" fontId="29" fillId="0" borderId="22" xfId="0" applyFont="1" applyBorder="1" applyAlignment="1">
      <alignment vertical="center" wrapText="1"/>
    </xf>
    <xf numFmtId="0" fontId="5" fillId="0" borderId="23" xfId="0" applyFont="1" applyBorder="1" applyAlignment="1">
      <alignment vertical="center" wrapText="1"/>
    </xf>
    <xf numFmtId="0" fontId="9" fillId="0" borderId="22" xfId="0" applyFont="1" applyBorder="1" applyAlignment="1">
      <alignment vertical="center" wrapText="1"/>
    </xf>
    <xf numFmtId="164" fontId="5" fillId="0" borderId="22"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31" fillId="0" borderId="24" xfId="0" applyFont="1" applyBorder="1" applyAlignment="1" applyProtection="1">
      <alignment horizontal="center" vertical="center"/>
      <protection locked="0"/>
    </xf>
    <xf numFmtId="0" fontId="9" fillId="0" borderId="25" xfId="0" applyFont="1" applyBorder="1" applyAlignment="1">
      <alignment vertical="center" wrapText="1"/>
    </xf>
    <xf numFmtId="164" fontId="5" fillId="0" borderId="26" xfId="0" applyNumberFormat="1" applyFont="1" applyBorder="1" applyAlignment="1">
      <alignment horizontal="center" vertical="center"/>
    </xf>
    <xf numFmtId="0" fontId="9" fillId="0" borderId="22" xfId="0"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vertical="center" wrapText="1"/>
    </xf>
    <xf numFmtId="0" fontId="19" fillId="0" borderId="25" xfId="0" applyFont="1" applyBorder="1" applyAlignment="1">
      <alignment vertical="center" wrapText="1"/>
    </xf>
    <xf numFmtId="0" fontId="31" fillId="0" borderId="21" xfId="0" applyFont="1" applyBorder="1"/>
    <xf numFmtId="0" fontId="12" fillId="0" borderId="22" xfId="0" applyFont="1" applyBorder="1" applyAlignment="1">
      <alignment vertical="center"/>
    </xf>
    <xf numFmtId="0" fontId="11" fillId="0" borderId="22" xfId="0" applyFont="1" applyBorder="1" applyAlignment="1">
      <alignment vertical="center"/>
    </xf>
    <xf numFmtId="0" fontId="5" fillId="0" borderId="23" xfId="0" applyFont="1" applyBorder="1" applyAlignment="1">
      <alignment horizontal="center" vertical="center"/>
    </xf>
    <xf numFmtId="0" fontId="7" fillId="0" borderId="22" xfId="0" applyFont="1" applyBorder="1" applyAlignment="1">
      <alignment vertical="center"/>
    </xf>
    <xf numFmtId="0" fontId="4" fillId="0" borderId="22" xfId="0" applyFont="1" applyBorder="1" applyAlignment="1">
      <alignment vertical="center"/>
    </xf>
    <xf numFmtId="0" fontId="32" fillId="0" borderId="22" xfId="0" applyFont="1" applyBorder="1" applyAlignment="1">
      <alignment horizontal="right" vertical="center"/>
    </xf>
    <xf numFmtId="9" fontId="24" fillId="0" borderId="22" xfId="1" applyFont="1" applyFill="1" applyBorder="1" applyAlignment="1" applyProtection="1">
      <alignment horizontal="center" vertical="center"/>
    </xf>
    <xf numFmtId="0" fontId="24" fillId="0" borderId="22" xfId="0" applyFont="1" applyBorder="1" applyAlignment="1">
      <alignment horizontal="right" vertical="center"/>
    </xf>
    <xf numFmtId="164" fontId="24" fillId="0" borderId="23" xfId="0" applyNumberFormat="1" applyFont="1" applyBorder="1" applyAlignment="1">
      <alignment horizontal="center" vertical="center"/>
    </xf>
    <xf numFmtId="0" fontId="33" fillId="0" borderId="22" xfId="0" applyFont="1" applyBorder="1" applyAlignment="1">
      <alignment horizontal="right" vertical="center"/>
    </xf>
    <xf numFmtId="0" fontId="4" fillId="0" borderId="22" xfId="0" applyFont="1" applyBorder="1" applyAlignment="1">
      <alignment horizontal="right" vertical="center"/>
    </xf>
    <xf numFmtId="164" fontId="5" fillId="0" borderId="23" xfId="0" applyNumberFormat="1" applyFont="1" applyBorder="1" applyAlignment="1">
      <alignment horizontal="center"/>
    </xf>
    <xf numFmtId="0" fontId="7" fillId="0" borderId="22" xfId="0" applyFont="1" applyBorder="1" applyAlignment="1">
      <alignment horizontal="right" vertical="center"/>
    </xf>
    <xf numFmtId="0" fontId="38" fillId="0" borderId="21" xfId="0" applyFont="1" applyBorder="1"/>
    <xf numFmtId="0" fontId="31" fillId="0" borderId="24" xfId="0" applyFont="1" applyBorder="1" applyProtection="1">
      <protection locked="0"/>
    </xf>
    <xf numFmtId="0" fontId="35" fillId="0" borderId="25" xfId="0" applyFont="1" applyBorder="1" applyAlignment="1">
      <alignment vertical="center" wrapText="1"/>
    </xf>
    <xf numFmtId="0" fontId="21" fillId="0" borderId="25" xfId="0" applyFont="1" applyBorder="1" applyAlignment="1">
      <alignment vertical="center" wrapText="1"/>
    </xf>
    <xf numFmtId="0" fontId="30" fillId="0" borderId="25" xfId="0" applyFont="1" applyBorder="1" applyAlignment="1">
      <alignment vertical="center" wrapText="1"/>
    </xf>
    <xf numFmtId="0" fontId="5" fillId="0" borderId="26" xfId="0" applyFont="1" applyBorder="1" applyAlignment="1" applyProtection="1">
      <alignment horizontal="center"/>
      <protection locked="0"/>
    </xf>
    <xf numFmtId="0" fontId="40" fillId="0" borderId="2" xfId="0" applyFont="1" applyBorder="1" applyAlignment="1">
      <alignment horizontal="center" vertical="center"/>
    </xf>
    <xf numFmtId="0" fontId="31" fillId="0" borderId="28" xfId="0" applyFont="1" applyBorder="1" applyAlignment="1" applyProtection="1">
      <alignment horizontal="center" vertical="center"/>
      <protection locked="0"/>
    </xf>
    <xf numFmtId="0" fontId="9" fillId="0" borderId="13" xfId="0" applyFont="1" applyBorder="1" applyAlignment="1">
      <alignment vertical="center"/>
    </xf>
    <xf numFmtId="164" fontId="5" fillId="0" borderId="12"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31" fillId="3" borderId="0" xfId="0" applyFont="1" applyFill="1"/>
    <xf numFmtId="0" fontId="27" fillId="3"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center"/>
    </xf>
    <xf numFmtId="0" fontId="31" fillId="3" borderId="1" xfId="0" applyFont="1" applyFill="1" applyBorder="1"/>
    <xf numFmtId="0" fontId="16" fillId="3" borderId="2" xfId="0" applyFont="1" applyFill="1" applyBorder="1" applyAlignment="1">
      <alignment horizontal="left" vertical="center"/>
    </xf>
    <xf numFmtId="0" fontId="31" fillId="3" borderId="11" xfId="0" applyFont="1" applyFill="1" applyBorder="1" applyProtection="1">
      <protection locked="0"/>
    </xf>
    <xf numFmtId="0" fontId="25" fillId="3" borderId="18" xfId="0" applyFont="1" applyFill="1" applyBorder="1" applyAlignment="1">
      <alignment vertical="center"/>
    </xf>
    <xf numFmtId="0" fontId="25" fillId="3" borderId="20" xfId="0" applyFont="1" applyFill="1" applyBorder="1" applyAlignment="1">
      <alignment vertical="center"/>
    </xf>
    <xf numFmtId="6" fontId="5" fillId="3" borderId="20" xfId="0" applyNumberFormat="1" applyFont="1" applyFill="1" applyBorder="1" applyAlignment="1">
      <alignment horizontal="center" vertical="center"/>
    </xf>
    <xf numFmtId="164" fontId="5" fillId="3" borderId="19" xfId="0" applyNumberFormat="1" applyFont="1" applyFill="1" applyBorder="1" applyAlignment="1">
      <alignment horizontal="center" vertical="center"/>
    </xf>
    <xf numFmtId="0" fontId="31" fillId="3" borderId="27" xfId="0" applyFont="1" applyFill="1" applyBorder="1" applyAlignment="1">
      <alignment horizontal="center" vertical="center" wrapText="1"/>
    </xf>
    <xf numFmtId="0" fontId="28" fillId="3" borderId="20" xfId="0" applyFont="1" applyFill="1" applyBorder="1" applyAlignment="1">
      <alignment vertical="center" wrapText="1"/>
    </xf>
    <xf numFmtId="0" fontId="5" fillId="3" borderId="20" xfId="0" applyFont="1" applyFill="1" applyBorder="1" applyAlignment="1">
      <alignment vertical="center" wrapText="1"/>
    </xf>
    <xf numFmtId="0" fontId="5" fillId="3" borderId="19" xfId="0" applyFont="1" applyFill="1" applyBorder="1" applyAlignment="1">
      <alignment vertical="center" wrapText="1"/>
    </xf>
    <xf numFmtId="0" fontId="41" fillId="0" borderId="13" xfId="0" applyFont="1" applyBorder="1" applyAlignment="1">
      <alignment vertical="center"/>
    </xf>
    <xf numFmtId="0" fontId="41" fillId="0" borderId="7" xfId="0" applyFont="1" applyBorder="1" applyAlignment="1">
      <alignment vertical="center"/>
    </xf>
    <xf numFmtId="0" fontId="31" fillId="0" borderId="30" xfId="0" applyFont="1" applyBorder="1" applyAlignment="1" applyProtection="1">
      <alignment horizontal="center" vertical="center"/>
      <protection locked="0"/>
    </xf>
    <xf numFmtId="0" fontId="9" fillId="0" borderId="16" xfId="0" applyFont="1" applyBorder="1" applyAlignment="1">
      <alignment vertical="center"/>
    </xf>
    <xf numFmtId="164" fontId="5" fillId="0" borderId="15"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31" fillId="0" borderId="32" xfId="0" applyFont="1" applyBorder="1"/>
    <xf numFmtId="0" fontId="40" fillId="0" borderId="33" xfId="0" applyFont="1" applyBorder="1" applyAlignment="1">
      <alignment horizontal="center" vertical="center"/>
    </xf>
    <xf numFmtId="0" fontId="8" fillId="0" borderId="33" xfId="0" applyFont="1" applyBorder="1" applyAlignment="1">
      <alignment horizontal="right" vertical="center"/>
    </xf>
    <xf numFmtId="0" fontId="26" fillId="3" borderId="32" xfId="0" applyFont="1" applyFill="1" applyBorder="1" applyAlignment="1">
      <alignment horizontal="center" vertical="center"/>
    </xf>
    <xf numFmtId="0" fontId="26" fillId="3" borderId="34" xfId="0" applyFont="1" applyFill="1" applyBorder="1" applyAlignment="1">
      <alignment horizontal="center" vertical="center"/>
    </xf>
    <xf numFmtId="0" fontId="4" fillId="3" borderId="0" xfId="0" applyFont="1" applyFill="1" applyAlignment="1">
      <alignment horizontal="right" vertical="center"/>
    </xf>
    <xf numFmtId="0" fontId="19" fillId="0" borderId="13" xfId="0" applyFont="1" applyBorder="1" applyAlignment="1">
      <alignment vertical="center" wrapText="1"/>
    </xf>
    <xf numFmtId="0" fontId="19" fillId="0" borderId="16" xfId="0" applyFont="1" applyBorder="1" applyAlignment="1">
      <alignment vertical="center" wrapText="1"/>
    </xf>
    <xf numFmtId="0" fontId="31" fillId="0" borderId="4" xfId="0" applyFont="1" applyBorder="1" applyAlignment="1" applyProtection="1">
      <alignment horizontal="center" vertical="center"/>
      <protection locked="0"/>
    </xf>
    <xf numFmtId="0" fontId="9" fillId="0" borderId="35" xfId="0" applyFont="1" applyBorder="1" applyAlignment="1">
      <alignment vertical="center" wrapText="1"/>
    </xf>
    <xf numFmtId="0" fontId="19" fillId="0" borderId="35" xfId="0" applyFont="1" applyBorder="1" applyAlignment="1">
      <alignment vertical="center" wrapText="1"/>
    </xf>
    <xf numFmtId="164" fontId="5" fillId="0" borderId="5" xfId="0" applyNumberFormat="1" applyFont="1" applyBorder="1" applyAlignment="1">
      <alignment horizontal="center" vertical="center"/>
    </xf>
    <xf numFmtId="164" fontId="5" fillId="0" borderId="36" xfId="0" applyNumberFormat="1" applyFont="1" applyBorder="1" applyAlignment="1">
      <alignment horizontal="center" vertical="center"/>
    </xf>
    <xf numFmtId="164" fontId="5" fillId="0" borderId="37" xfId="0" applyNumberFormat="1" applyFont="1" applyBorder="1" applyAlignment="1">
      <alignment horizontal="center" vertical="center"/>
    </xf>
    <xf numFmtId="164" fontId="5" fillId="0" borderId="34" xfId="0" applyNumberFormat="1" applyFont="1" applyBorder="1" applyAlignment="1">
      <alignment horizontal="center" vertical="center"/>
    </xf>
    <xf numFmtId="0" fontId="6" fillId="0" borderId="0" xfId="0" applyFont="1"/>
    <xf numFmtId="0" fontId="15" fillId="0" borderId="0" xfId="0" applyFont="1"/>
    <xf numFmtId="166" fontId="13" fillId="0" borderId="0" xfId="2" applyNumberFormat="1" applyFont="1" applyBorder="1" applyAlignment="1">
      <alignment horizontal="center" vertical="center"/>
    </xf>
    <xf numFmtId="166" fontId="13" fillId="0" borderId="5" xfId="2" applyNumberFormat="1" applyFont="1" applyBorder="1" applyAlignment="1">
      <alignment horizontal="center" vertical="center"/>
    </xf>
    <xf numFmtId="0" fontId="4" fillId="3" borderId="0" xfId="0" applyFont="1" applyFill="1" applyAlignment="1" applyProtection="1">
      <alignment vertic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6" fontId="13" fillId="0" borderId="0" xfId="2" applyNumberFormat="1" applyFont="1" applyFill="1" applyBorder="1" applyAlignment="1">
      <alignment horizontal="center" vertical="center"/>
    </xf>
    <xf numFmtId="166" fontId="13" fillId="0" borderId="5" xfId="2"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cellXfs>
  <cellStyles count="3">
    <cellStyle name="Milliers 2" xfId="2" xr:uid="{45B43DB8-4C4B-4E8F-A98C-4B7480532CFD}"/>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86591</xdr:colOff>
      <xdr:row>1</xdr:row>
      <xdr:rowOff>173181</xdr:rowOff>
    </xdr:from>
    <xdr:to>
      <xdr:col>2</xdr:col>
      <xdr:colOff>6823363</xdr:colOff>
      <xdr:row>7</xdr:row>
      <xdr:rowOff>77242</xdr:rowOff>
    </xdr:to>
    <xdr:pic>
      <xdr:nvPicPr>
        <xdr:cNvPr id="2" name="Image 1">
          <a:extLst>
            <a:ext uri="{FF2B5EF4-FFF2-40B4-BE49-F238E27FC236}">
              <a16:creationId xmlns:a16="http://schemas.microsoft.com/office/drawing/2014/main" id="{FACAA76B-0CD1-4C23-96EB-6270E2B36EEE}"/>
            </a:ext>
          </a:extLst>
        </xdr:cNvPr>
        <xdr:cNvPicPr>
          <a:picLocks noChangeAspect="1"/>
        </xdr:cNvPicPr>
      </xdr:nvPicPr>
      <xdr:blipFill rotWithShape="1">
        <a:blip xmlns:r="http://schemas.openxmlformats.org/officeDocument/2006/relationships" r:embed="rId1"/>
        <a:srcRect t="29542" b="29283"/>
        <a:stretch/>
      </xdr:blipFill>
      <xdr:spPr>
        <a:xfrm>
          <a:off x="502227" y="796636"/>
          <a:ext cx="6823363" cy="198224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20EA-0436-450D-B698-2D4E7C12C255}">
  <sheetPr>
    <pageSetUpPr fitToPage="1"/>
  </sheetPr>
  <dimension ref="A1:T205"/>
  <sheetViews>
    <sheetView tabSelected="1" zoomScale="40" zoomScaleNormal="40" zoomScaleSheetLayoutView="50" workbookViewId="0">
      <pane ySplit="1" topLeftCell="A120" activePane="bottomLeft" state="frozen"/>
      <selection pane="bottomLeft" activeCell="B1" sqref="B1:B1048576"/>
    </sheetView>
  </sheetViews>
  <sheetFormatPr baseColWidth="10" defaultColWidth="11.42578125" defaultRowHeight="49.5" customHeight="1" outlineLevelRow="1" x14ac:dyDescent="0.4"/>
  <cols>
    <col min="1" max="1" width="6.140625" style="27" customWidth="1"/>
    <col min="2" max="2" width="219.7109375" style="9" hidden="1" customWidth="1"/>
    <col min="3" max="3" width="245.7109375" style="9" customWidth="1"/>
    <col min="4" max="4" width="22.7109375" style="21" customWidth="1"/>
    <col min="5" max="5" width="39.42578125" style="18" customWidth="1"/>
  </cols>
  <sheetData>
    <row r="1" spans="1:5" s="122" customFormat="1" ht="49.5" customHeight="1" x14ac:dyDescent="0.55000000000000004">
      <c r="A1" s="85"/>
      <c r="B1" s="86" t="s">
        <v>331</v>
      </c>
      <c r="C1" s="87" t="s">
        <v>330</v>
      </c>
      <c r="D1" s="88"/>
      <c r="E1" s="89"/>
    </row>
    <row r="2" spans="1:5" ht="27.75" customHeight="1" x14ac:dyDescent="0.35">
      <c r="A2" s="85"/>
      <c r="B2" s="112" t="s">
        <v>0</v>
      </c>
      <c r="C2" s="112" t="s">
        <v>0</v>
      </c>
      <c r="D2" s="126"/>
      <c r="E2" s="126"/>
    </row>
    <row r="3" spans="1:5" ht="27.75" customHeight="1" x14ac:dyDescent="0.35">
      <c r="A3" s="85"/>
      <c r="B3" s="112" t="s">
        <v>1</v>
      </c>
      <c r="C3" s="112" t="s">
        <v>171</v>
      </c>
      <c r="D3" s="126"/>
      <c r="E3" s="126"/>
    </row>
    <row r="4" spans="1:5" ht="27.75" customHeight="1" x14ac:dyDescent="0.35">
      <c r="A4" s="85"/>
      <c r="B4" s="112" t="s">
        <v>2</v>
      </c>
      <c r="C4" s="112" t="s">
        <v>170</v>
      </c>
      <c r="D4" s="126"/>
      <c r="E4" s="126"/>
    </row>
    <row r="5" spans="1:5" ht="27.75" customHeight="1" x14ac:dyDescent="0.35">
      <c r="A5" s="85"/>
      <c r="B5" s="112" t="s">
        <v>3</v>
      </c>
      <c r="C5" s="112" t="s">
        <v>4</v>
      </c>
      <c r="D5" s="126"/>
      <c r="E5" s="126"/>
    </row>
    <row r="6" spans="1:5" ht="27.75" customHeight="1" x14ac:dyDescent="0.35">
      <c r="A6" s="85"/>
      <c r="B6" s="112" t="s">
        <v>169</v>
      </c>
      <c r="C6" s="112" t="s">
        <v>5</v>
      </c>
      <c r="D6" s="126"/>
      <c r="E6" s="126"/>
    </row>
    <row r="7" spans="1:5" ht="27.75" customHeight="1" x14ac:dyDescent="0.35">
      <c r="A7" s="85"/>
      <c r="B7" s="112" t="s">
        <v>139</v>
      </c>
      <c r="C7" s="112" t="s">
        <v>140</v>
      </c>
      <c r="D7" s="126"/>
      <c r="E7" s="126"/>
    </row>
    <row r="8" spans="1:5" ht="27.75" customHeight="1" x14ac:dyDescent="0.35">
      <c r="A8" s="85"/>
      <c r="B8" s="112" t="s">
        <v>6</v>
      </c>
      <c r="C8" s="112" t="s">
        <v>223</v>
      </c>
      <c r="D8" s="126"/>
      <c r="E8" s="126"/>
    </row>
    <row r="9" spans="1:5" ht="49.5" customHeight="1" thickBot="1" x14ac:dyDescent="0.4">
      <c r="A9" s="23"/>
      <c r="B9" s="4"/>
      <c r="C9" s="4"/>
      <c r="D9" s="1"/>
      <c r="E9" s="1"/>
    </row>
    <row r="10" spans="1:5" ht="49.5" customHeight="1" x14ac:dyDescent="0.35">
      <c r="A10" s="32"/>
      <c r="B10" s="80" t="s">
        <v>209</v>
      </c>
      <c r="C10" s="80" t="s">
        <v>210</v>
      </c>
      <c r="D10" s="131" t="s">
        <v>81</v>
      </c>
      <c r="E10" s="132"/>
    </row>
    <row r="11" spans="1:5" ht="49.5" customHeight="1" thickBot="1" x14ac:dyDescent="0.4">
      <c r="A11" s="107"/>
      <c r="B11" s="108"/>
      <c r="C11" s="109"/>
      <c r="D11" s="110" t="s">
        <v>7</v>
      </c>
      <c r="E11" s="111" t="s">
        <v>8</v>
      </c>
    </row>
    <row r="12" spans="1:5" ht="49.5" customHeight="1" outlineLevel="1" x14ac:dyDescent="0.25">
      <c r="A12" s="103">
        <v>1</v>
      </c>
      <c r="B12" s="104" t="s">
        <v>211</v>
      </c>
      <c r="C12" s="104" t="s">
        <v>312</v>
      </c>
      <c r="D12" s="105">
        <v>1228973</v>
      </c>
      <c r="E12" s="106">
        <f>D12*A12</f>
        <v>1228973</v>
      </c>
    </row>
    <row r="13" spans="1:5" ht="49.5" customHeight="1" outlineLevel="1" x14ac:dyDescent="0.25">
      <c r="A13" s="81"/>
      <c r="B13" s="82" t="s">
        <v>212</v>
      </c>
      <c r="C13" s="101" t="s">
        <v>313</v>
      </c>
      <c r="D13" s="83">
        <v>1213876</v>
      </c>
      <c r="E13" s="84">
        <f t="shared" ref="E13:E16" si="0">D13*A13</f>
        <v>0</v>
      </c>
    </row>
    <row r="14" spans="1:5" ht="49.5" customHeight="1" outlineLevel="1" x14ac:dyDescent="0.25">
      <c r="A14" s="81"/>
      <c r="B14" s="82" t="s">
        <v>213</v>
      </c>
      <c r="C14" s="101" t="s">
        <v>314</v>
      </c>
      <c r="D14" s="83">
        <v>1221681</v>
      </c>
      <c r="E14" s="84">
        <f t="shared" si="0"/>
        <v>0</v>
      </c>
    </row>
    <row r="15" spans="1:5" ht="49.5" customHeight="1" outlineLevel="1" x14ac:dyDescent="0.25">
      <c r="A15" s="81"/>
      <c r="B15" s="82" t="s">
        <v>214</v>
      </c>
      <c r="C15" s="82" t="s">
        <v>315</v>
      </c>
      <c r="D15" s="83">
        <v>1225798</v>
      </c>
      <c r="E15" s="84">
        <f t="shared" si="0"/>
        <v>0</v>
      </c>
    </row>
    <row r="16" spans="1:5" ht="49.5" customHeight="1" thickBot="1" x14ac:dyDescent="0.3">
      <c r="A16" s="36"/>
      <c r="B16" s="33" t="s">
        <v>215</v>
      </c>
      <c r="C16" s="102" t="s">
        <v>316</v>
      </c>
      <c r="D16" s="34">
        <v>1229795</v>
      </c>
      <c r="E16" s="35">
        <f t="shared" si="0"/>
        <v>0</v>
      </c>
    </row>
    <row r="17" spans="1:5" ht="49.5" customHeight="1" outlineLevel="1" thickBot="1" x14ac:dyDescent="0.3">
      <c r="A17" s="24"/>
      <c r="B17" s="13"/>
      <c r="C17" s="13"/>
      <c r="D17" s="3"/>
      <c r="E17" s="3"/>
    </row>
    <row r="18" spans="1:5" s="123" customFormat="1" ht="49.5" customHeight="1" x14ac:dyDescent="0.35">
      <c r="A18" s="90"/>
      <c r="B18" s="91" t="s">
        <v>9</v>
      </c>
      <c r="C18" s="91" t="s">
        <v>9</v>
      </c>
      <c r="D18" s="127" t="s">
        <v>75</v>
      </c>
      <c r="E18" s="128"/>
    </row>
    <row r="19" spans="1:5" s="28" customFormat="1" ht="49.5" customHeight="1" x14ac:dyDescent="0.25">
      <c r="A19" s="37"/>
      <c r="B19" s="22" t="s">
        <v>235</v>
      </c>
      <c r="C19" s="22" t="s">
        <v>236</v>
      </c>
      <c r="D19" s="129" t="s">
        <v>10</v>
      </c>
      <c r="E19" s="130"/>
    </row>
    <row r="20" spans="1:5" s="9" customFormat="1" ht="49.5" customHeight="1" x14ac:dyDescent="0.25">
      <c r="A20" s="37"/>
      <c r="B20" s="14" t="s">
        <v>247</v>
      </c>
      <c r="C20" s="14" t="s">
        <v>248</v>
      </c>
      <c r="D20" s="124" t="s">
        <v>10</v>
      </c>
      <c r="E20" s="125"/>
    </row>
    <row r="21" spans="1:5" s="9" customFormat="1" ht="49.5" customHeight="1" x14ac:dyDescent="0.25">
      <c r="A21" s="37"/>
      <c r="B21" s="14" t="s">
        <v>11</v>
      </c>
      <c r="C21" s="14" t="s">
        <v>12</v>
      </c>
      <c r="D21" s="124" t="s">
        <v>10</v>
      </c>
      <c r="E21" s="125"/>
    </row>
    <row r="22" spans="1:5" s="9" customFormat="1" ht="49.5" customHeight="1" x14ac:dyDescent="0.25">
      <c r="A22" s="37"/>
      <c r="B22" s="14" t="s">
        <v>308</v>
      </c>
      <c r="C22" s="14" t="s">
        <v>309</v>
      </c>
      <c r="D22" s="124" t="s">
        <v>10</v>
      </c>
      <c r="E22" s="125"/>
    </row>
    <row r="23" spans="1:5" s="9" customFormat="1" ht="49.5" customHeight="1" x14ac:dyDescent="0.25">
      <c r="A23" s="37"/>
      <c r="B23" s="14" t="s">
        <v>82</v>
      </c>
      <c r="C23" s="14" t="s">
        <v>83</v>
      </c>
      <c r="D23" s="124" t="s">
        <v>10</v>
      </c>
      <c r="E23" s="125"/>
    </row>
    <row r="24" spans="1:5" s="9" customFormat="1" ht="49.5" customHeight="1" x14ac:dyDescent="0.25">
      <c r="A24" s="37"/>
      <c r="B24" s="14" t="s">
        <v>84</v>
      </c>
      <c r="C24" s="14" t="s">
        <v>85</v>
      </c>
      <c r="D24" s="124" t="s">
        <v>10</v>
      </c>
      <c r="E24" s="125"/>
    </row>
    <row r="25" spans="1:5" s="9" customFormat="1" ht="49.5" customHeight="1" x14ac:dyDescent="0.25">
      <c r="A25" s="37"/>
      <c r="B25" s="14" t="s">
        <v>276</v>
      </c>
      <c r="C25" s="14" t="s">
        <v>173</v>
      </c>
      <c r="D25" s="124" t="s">
        <v>10</v>
      </c>
      <c r="E25" s="125"/>
    </row>
    <row r="26" spans="1:5" s="9" customFormat="1" ht="49.5" customHeight="1" x14ac:dyDescent="0.25">
      <c r="A26" s="37"/>
      <c r="B26" s="14" t="s">
        <v>86</v>
      </c>
      <c r="C26" s="14" t="s">
        <v>87</v>
      </c>
      <c r="D26" s="124" t="s">
        <v>10</v>
      </c>
      <c r="E26" s="125"/>
    </row>
    <row r="27" spans="1:5" s="9" customFormat="1" ht="49.5" customHeight="1" x14ac:dyDescent="0.25">
      <c r="A27" s="37"/>
      <c r="B27" s="14" t="s">
        <v>88</v>
      </c>
      <c r="C27" s="14" t="s">
        <v>89</v>
      </c>
      <c r="D27" s="124" t="s">
        <v>10</v>
      </c>
      <c r="E27" s="125"/>
    </row>
    <row r="28" spans="1:5" s="9" customFormat="1" ht="49.5" customHeight="1" x14ac:dyDescent="0.25">
      <c r="A28" s="38"/>
      <c r="B28" s="14" t="s">
        <v>158</v>
      </c>
      <c r="C28" s="14" t="s">
        <v>90</v>
      </c>
      <c r="D28" s="124" t="s">
        <v>10</v>
      </c>
      <c r="E28" s="125"/>
    </row>
    <row r="29" spans="1:5" s="9" customFormat="1" ht="49.5" customHeight="1" x14ac:dyDescent="0.25">
      <c r="A29" s="37"/>
      <c r="B29" s="13" t="s">
        <v>91</v>
      </c>
      <c r="C29" s="14" t="s">
        <v>92</v>
      </c>
      <c r="D29" s="124" t="s">
        <v>10</v>
      </c>
      <c r="E29" s="125"/>
    </row>
    <row r="30" spans="1:5" s="9" customFormat="1" ht="49.5" customHeight="1" x14ac:dyDescent="0.25">
      <c r="A30" s="37"/>
      <c r="B30" s="14" t="s">
        <v>13</v>
      </c>
      <c r="C30" s="14" t="s">
        <v>14</v>
      </c>
      <c r="D30" s="124" t="s">
        <v>10</v>
      </c>
      <c r="E30" s="125"/>
    </row>
    <row r="31" spans="1:5" s="9" customFormat="1" ht="49.5" customHeight="1" x14ac:dyDescent="0.25">
      <c r="A31" s="37"/>
      <c r="B31" s="2" t="s">
        <v>227</v>
      </c>
      <c r="C31" s="14" t="s">
        <v>218</v>
      </c>
      <c r="D31" s="124" t="s">
        <v>10</v>
      </c>
      <c r="E31" s="125"/>
    </row>
    <row r="32" spans="1:5" s="9" customFormat="1" ht="49.5" customHeight="1" x14ac:dyDescent="0.25">
      <c r="A32" s="37"/>
      <c r="B32" s="2" t="s">
        <v>272</v>
      </c>
      <c r="C32" s="14" t="s">
        <v>273</v>
      </c>
      <c r="D32" s="124" t="s">
        <v>10</v>
      </c>
      <c r="E32" s="125"/>
    </row>
    <row r="33" spans="1:5" s="9" customFormat="1" ht="49.5" customHeight="1" x14ac:dyDescent="0.25">
      <c r="A33" s="37"/>
      <c r="B33" s="14" t="s">
        <v>15</v>
      </c>
      <c r="C33" s="14" t="s">
        <v>16</v>
      </c>
      <c r="D33" s="124" t="s">
        <v>10</v>
      </c>
      <c r="E33" s="125"/>
    </row>
    <row r="34" spans="1:5" s="9" customFormat="1" ht="49.5" customHeight="1" x14ac:dyDescent="0.25">
      <c r="A34" s="37"/>
      <c r="B34" s="14" t="s">
        <v>141</v>
      </c>
      <c r="C34" s="13" t="s">
        <v>142</v>
      </c>
      <c r="D34" s="124" t="s">
        <v>10</v>
      </c>
      <c r="E34" s="125"/>
    </row>
    <row r="35" spans="1:5" s="9" customFormat="1" ht="49.5" customHeight="1" x14ac:dyDescent="0.25">
      <c r="A35" s="37"/>
      <c r="B35" s="14" t="s">
        <v>93</v>
      </c>
      <c r="C35" s="13" t="s">
        <v>94</v>
      </c>
      <c r="D35" s="124" t="s">
        <v>10</v>
      </c>
      <c r="E35" s="125"/>
    </row>
    <row r="36" spans="1:5" s="9" customFormat="1" ht="49.5" customHeight="1" x14ac:dyDescent="0.25">
      <c r="A36" s="37"/>
      <c r="B36" s="14" t="s">
        <v>95</v>
      </c>
      <c r="C36" s="13" t="s">
        <v>96</v>
      </c>
      <c r="D36" s="124" t="s">
        <v>10</v>
      </c>
      <c r="E36" s="125"/>
    </row>
    <row r="37" spans="1:5" s="9" customFormat="1" ht="49.5" customHeight="1" x14ac:dyDescent="0.25">
      <c r="A37" s="37"/>
      <c r="B37" s="14" t="s">
        <v>239</v>
      </c>
      <c r="C37" s="13" t="s">
        <v>240</v>
      </c>
      <c r="D37" s="124" t="s">
        <v>10</v>
      </c>
      <c r="E37" s="125"/>
    </row>
    <row r="38" spans="1:5" s="9" customFormat="1" ht="49.5" customHeight="1" x14ac:dyDescent="0.25">
      <c r="A38" s="37"/>
      <c r="B38" s="14" t="s">
        <v>159</v>
      </c>
      <c r="C38" s="14" t="s">
        <v>230</v>
      </c>
      <c r="D38" s="124" t="s">
        <v>10</v>
      </c>
      <c r="E38" s="125"/>
    </row>
    <row r="39" spans="1:5" s="9" customFormat="1" ht="49.5" customHeight="1" x14ac:dyDescent="0.25">
      <c r="A39" s="37"/>
      <c r="B39" s="14" t="s">
        <v>160</v>
      </c>
      <c r="C39" s="14" t="s">
        <v>161</v>
      </c>
      <c r="D39" s="124" t="s">
        <v>10</v>
      </c>
      <c r="E39" s="125"/>
    </row>
    <row r="40" spans="1:5" s="9" customFormat="1" ht="49.5" customHeight="1" x14ac:dyDescent="0.25">
      <c r="A40" s="38"/>
      <c r="B40" s="14" t="s">
        <v>17</v>
      </c>
      <c r="C40" s="15" t="s">
        <v>18</v>
      </c>
      <c r="D40" s="124" t="s">
        <v>10</v>
      </c>
      <c r="E40" s="125"/>
    </row>
    <row r="41" spans="1:5" s="9" customFormat="1" ht="49.5" customHeight="1" x14ac:dyDescent="0.25">
      <c r="A41" s="37"/>
      <c r="B41" s="14" t="s">
        <v>224</v>
      </c>
      <c r="C41" s="14" t="s">
        <v>19</v>
      </c>
      <c r="D41" s="124" t="s">
        <v>10</v>
      </c>
      <c r="E41" s="125"/>
    </row>
    <row r="42" spans="1:5" s="9" customFormat="1" ht="57" customHeight="1" x14ac:dyDescent="0.25">
      <c r="A42" s="37"/>
      <c r="B42" s="2" t="s">
        <v>243</v>
      </c>
      <c r="C42" s="2" t="s">
        <v>244</v>
      </c>
      <c r="D42" s="124" t="s">
        <v>10</v>
      </c>
      <c r="E42" s="125"/>
    </row>
    <row r="43" spans="1:5" ht="49.5" customHeight="1" x14ac:dyDescent="0.25">
      <c r="A43" s="115"/>
      <c r="B43" s="12" t="s">
        <v>271</v>
      </c>
      <c r="C43" s="12" t="s">
        <v>231</v>
      </c>
      <c r="D43" s="124" t="s">
        <v>10</v>
      </c>
      <c r="E43" s="125"/>
    </row>
    <row r="44" spans="1:5" s="29" customFormat="1" ht="49.5" customHeight="1" thickBot="1" x14ac:dyDescent="0.3">
      <c r="A44" s="36">
        <v>1</v>
      </c>
      <c r="B44" s="39" t="s">
        <v>20</v>
      </c>
      <c r="C44" s="39" t="s">
        <v>21</v>
      </c>
      <c r="D44" s="40">
        <v>95300</v>
      </c>
      <c r="E44" s="35">
        <f t="shared" ref="E44" si="1">D44*A44</f>
        <v>95300</v>
      </c>
    </row>
    <row r="45" spans="1:5" ht="49.5" customHeight="1" thickBot="1" x14ac:dyDescent="0.4">
      <c r="A45" s="25"/>
      <c r="B45" s="7" t="s">
        <v>22</v>
      </c>
      <c r="C45" s="7" t="s">
        <v>22</v>
      </c>
      <c r="D45" s="6"/>
      <c r="E45" s="10"/>
    </row>
    <row r="46" spans="1:5" s="16" customFormat="1" ht="49.5" customHeight="1" x14ac:dyDescent="0.35">
      <c r="A46" s="92"/>
      <c r="B46" s="93" t="s">
        <v>23</v>
      </c>
      <c r="C46" s="94" t="s">
        <v>23</v>
      </c>
      <c r="D46" s="95"/>
      <c r="E46" s="96">
        <f>D46*A46</f>
        <v>0</v>
      </c>
    </row>
    <row r="47" spans="1:5" s="16" customFormat="1" ht="63" customHeight="1" x14ac:dyDescent="0.35">
      <c r="A47" s="42"/>
      <c r="B47" s="113" t="s">
        <v>310</v>
      </c>
      <c r="C47" s="113" t="s">
        <v>311</v>
      </c>
      <c r="D47" s="43"/>
      <c r="E47" s="44"/>
    </row>
    <row r="48" spans="1:5" s="16" customFormat="1" ht="87.75" customHeight="1" x14ac:dyDescent="0.35">
      <c r="A48" s="45"/>
      <c r="B48" s="114" t="s">
        <v>367</v>
      </c>
      <c r="C48" s="114" t="s">
        <v>368</v>
      </c>
      <c r="D48" s="30"/>
      <c r="E48" s="46"/>
    </row>
    <row r="49" spans="1:20" ht="49.5" customHeight="1" thickBot="1" x14ac:dyDescent="0.3">
      <c r="A49" s="36"/>
      <c r="B49" s="41" t="s">
        <v>24</v>
      </c>
      <c r="C49" s="41" t="s">
        <v>25</v>
      </c>
      <c r="D49" s="40">
        <v>10990</v>
      </c>
      <c r="E49" s="120">
        <f t="shared" ref="E49" si="2">D49*A49</f>
        <v>0</v>
      </c>
    </row>
    <row r="50" spans="1:20" ht="49.5" customHeight="1" thickBot="1" x14ac:dyDescent="0.4">
      <c r="A50" s="25"/>
      <c r="B50" s="8"/>
      <c r="C50" s="8"/>
      <c r="D50" s="6"/>
      <c r="E50" s="10"/>
    </row>
    <row r="51" spans="1:20" ht="49.5" customHeight="1" x14ac:dyDescent="0.25">
      <c r="A51" s="97" t="s">
        <v>26</v>
      </c>
      <c r="B51" s="98" t="s">
        <v>27</v>
      </c>
      <c r="C51" s="98" t="s">
        <v>28</v>
      </c>
      <c r="D51" s="99"/>
      <c r="E51" s="100"/>
    </row>
    <row r="52" spans="1:20" ht="49.5" customHeight="1" x14ac:dyDescent="0.25">
      <c r="A52" s="47" t="s">
        <v>26</v>
      </c>
      <c r="B52" s="48" t="s">
        <v>370</v>
      </c>
      <c r="C52" s="48" t="s">
        <v>369</v>
      </c>
      <c r="D52" s="52"/>
      <c r="E52" s="49"/>
    </row>
    <row r="53" spans="1:20" ht="49.5" customHeight="1" x14ac:dyDescent="0.25">
      <c r="A53" s="47"/>
      <c r="B53" s="50" t="s">
        <v>359</v>
      </c>
      <c r="C53" s="50" t="s">
        <v>360</v>
      </c>
      <c r="D53" s="52">
        <v>4710</v>
      </c>
      <c r="E53" s="118">
        <f t="shared" ref="E53:E64" si="3">D53*A53</f>
        <v>0</v>
      </c>
    </row>
    <row r="54" spans="1:20" ht="49.5" customHeight="1" x14ac:dyDescent="0.25">
      <c r="A54" s="47"/>
      <c r="B54" s="50" t="s">
        <v>361</v>
      </c>
      <c r="C54" s="50" t="s">
        <v>362</v>
      </c>
      <c r="D54" s="52">
        <v>7720</v>
      </c>
      <c r="E54" s="118">
        <f t="shared" si="3"/>
        <v>0</v>
      </c>
    </row>
    <row r="55" spans="1:20" ht="27" hidden="1" outlineLevel="1" x14ac:dyDescent="0.25">
      <c r="A55" s="47"/>
      <c r="B55" s="50" t="s">
        <v>29</v>
      </c>
      <c r="C55" s="50" t="s">
        <v>29</v>
      </c>
      <c r="D55" s="52">
        <v>4710</v>
      </c>
      <c r="E55" s="118">
        <f t="shared" si="3"/>
        <v>0</v>
      </c>
    </row>
    <row r="56" spans="1:20" ht="27" hidden="1" outlineLevel="1" x14ac:dyDescent="0.25">
      <c r="A56" s="47"/>
      <c r="B56" s="50" t="s">
        <v>30</v>
      </c>
      <c r="C56" s="50" t="s">
        <v>30</v>
      </c>
      <c r="D56" s="52">
        <v>510</v>
      </c>
      <c r="E56" s="118">
        <f t="shared" si="3"/>
        <v>0</v>
      </c>
    </row>
    <row r="57" spans="1:20" s="17" customFormat="1" ht="27" hidden="1" collapsed="1" x14ac:dyDescent="0.25">
      <c r="A57" s="47"/>
      <c r="B57" s="50" t="s">
        <v>97</v>
      </c>
      <c r="C57" s="50" t="s">
        <v>97</v>
      </c>
      <c r="D57" s="52">
        <v>510</v>
      </c>
      <c r="E57" s="118">
        <f t="shared" si="3"/>
        <v>0</v>
      </c>
      <c r="F57"/>
      <c r="G57"/>
      <c r="H57"/>
      <c r="I57"/>
      <c r="J57"/>
      <c r="K57"/>
      <c r="L57"/>
      <c r="M57"/>
      <c r="N57"/>
      <c r="O57"/>
      <c r="P57"/>
      <c r="Q57"/>
      <c r="R57"/>
      <c r="S57"/>
      <c r="T57"/>
    </row>
    <row r="58" spans="1:20" ht="49.5" customHeight="1" x14ac:dyDescent="0.25">
      <c r="A58" s="47"/>
      <c r="B58" s="50" t="s">
        <v>216</v>
      </c>
      <c r="C58" s="50" t="s">
        <v>317</v>
      </c>
      <c r="D58" s="52">
        <v>9930</v>
      </c>
      <c r="E58" s="118">
        <f t="shared" si="3"/>
        <v>0</v>
      </c>
    </row>
    <row r="59" spans="1:20" ht="49.5" customHeight="1" x14ac:dyDescent="0.25">
      <c r="A59" s="47"/>
      <c r="B59" s="50" t="s">
        <v>162</v>
      </c>
      <c r="C59" s="50" t="s">
        <v>31</v>
      </c>
      <c r="D59" s="52">
        <v>19710</v>
      </c>
      <c r="E59" s="118">
        <f t="shared" si="3"/>
        <v>0</v>
      </c>
    </row>
    <row r="60" spans="1:20" ht="49.5" customHeight="1" x14ac:dyDescent="0.25">
      <c r="A60" s="47"/>
      <c r="B60" s="50" t="s">
        <v>363</v>
      </c>
      <c r="C60" s="50" t="s">
        <v>372</v>
      </c>
      <c r="D60" s="52">
        <v>10020</v>
      </c>
      <c r="E60" s="118">
        <f t="shared" si="3"/>
        <v>0</v>
      </c>
    </row>
    <row r="61" spans="1:20" ht="59.25" customHeight="1" x14ac:dyDescent="0.25">
      <c r="A61" s="47"/>
      <c r="B61" s="50" t="s">
        <v>364</v>
      </c>
      <c r="C61" s="50" t="s">
        <v>371</v>
      </c>
      <c r="D61" s="52">
        <v>7110</v>
      </c>
      <c r="E61" s="118">
        <f t="shared" si="3"/>
        <v>0</v>
      </c>
    </row>
    <row r="62" spans="1:20" ht="49.5" customHeight="1" x14ac:dyDescent="0.25">
      <c r="A62" s="47"/>
      <c r="B62" s="50" t="s">
        <v>98</v>
      </c>
      <c r="C62" s="50" t="s">
        <v>99</v>
      </c>
      <c r="D62" s="52">
        <v>4590</v>
      </c>
      <c r="E62" s="118">
        <f t="shared" si="3"/>
        <v>0</v>
      </c>
    </row>
    <row r="63" spans="1:20" ht="49.5" customHeight="1" x14ac:dyDescent="0.25">
      <c r="A63" s="47"/>
      <c r="B63" s="50" t="s">
        <v>100</v>
      </c>
      <c r="C63" s="50" t="s">
        <v>101</v>
      </c>
      <c r="D63" s="52">
        <v>10370</v>
      </c>
      <c r="E63" s="118">
        <f t="shared" si="3"/>
        <v>0</v>
      </c>
    </row>
    <row r="64" spans="1:20" ht="49.5" customHeight="1" thickBot="1" x14ac:dyDescent="0.3">
      <c r="A64" s="53"/>
      <c r="B64" s="54" t="s">
        <v>32</v>
      </c>
      <c r="C64" s="54" t="s">
        <v>33</v>
      </c>
      <c r="D64" s="55">
        <v>1890</v>
      </c>
      <c r="E64" s="121">
        <f t="shared" si="3"/>
        <v>0</v>
      </c>
    </row>
    <row r="65" spans="1:5" ht="49.5" customHeight="1" thickBot="1" x14ac:dyDescent="0.3">
      <c r="A65" s="24"/>
      <c r="B65" s="12"/>
      <c r="C65" s="12"/>
      <c r="D65" s="3"/>
      <c r="E65" s="3"/>
    </row>
    <row r="66" spans="1:5" ht="49.5" customHeight="1" x14ac:dyDescent="0.25">
      <c r="A66" s="97" t="s">
        <v>26</v>
      </c>
      <c r="B66" s="98" t="s">
        <v>34</v>
      </c>
      <c r="C66" s="98" t="s">
        <v>35</v>
      </c>
      <c r="D66" s="99"/>
      <c r="E66" s="100"/>
    </row>
    <row r="67" spans="1:5" ht="49.5" customHeight="1" x14ac:dyDescent="0.25">
      <c r="A67" s="47"/>
      <c r="B67" s="50" t="s">
        <v>174</v>
      </c>
      <c r="C67" s="50" t="s">
        <v>175</v>
      </c>
      <c r="D67" s="52">
        <v>15320</v>
      </c>
      <c r="E67" s="118">
        <f t="shared" ref="E67:E81" si="4">D67*A67</f>
        <v>0</v>
      </c>
    </row>
    <row r="68" spans="1:5" ht="49.5" customHeight="1" x14ac:dyDescent="0.25">
      <c r="A68" s="47"/>
      <c r="B68" s="56" t="s">
        <v>36</v>
      </c>
      <c r="C68" s="57" t="s">
        <v>37</v>
      </c>
      <c r="D68" s="52">
        <v>5090</v>
      </c>
      <c r="E68" s="118">
        <f t="shared" si="4"/>
        <v>0</v>
      </c>
    </row>
    <row r="69" spans="1:5" ht="49.5" customHeight="1" x14ac:dyDescent="0.25">
      <c r="A69" s="47"/>
      <c r="B69" s="56" t="s">
        <v>221</v>
      </c>
      <c r="C69" s="56" t="s">
        <v>102</v>
      </c>
      <c r="D69" s="52">
        <v>5880</v>
      </c>
      <c r="E69" s="118">
        <f t="shared" si="4"/>
        <v>0</v>
      </c>
    </row>
    <row r="70" spans="1:5" ht="49.5" customHeight="1" x14ac:dyDescent="0.25">
      <c r="A70" s="47"/>
      <c r="B70" s="50" t="s">
        <v>103</v>
      </c>
      <c r="C70" s="50" t="s">
        <v>104</v>
      </c>
      <c r="D70" s="52">
        <v>13910</v>
      </c>
      <c r="E70" s="118">
        <f t="shared" si="4"/>
        <v>0</v>
      </c>
    </row>
    <row r="71" spans="1:5" ht="49.5" customHeight="1" x14ac:dyDescent="0.25">
      <c r="A71" s="47"/>
      <c r="B71" s="50" t="s">
        <v>302</v>
      </c>
      <c r="C71" s="50" t="s">
        <v>318</v>
      </c>
      <c r="D71" s="52">
        <v>29820</v>
      </c>
      <c r="E71" s="118">
        <f t="shared" si="4"/>
        <v>0</v>
      </c>
    </row>
    <row r="72" spans="1:5" ht="49.5" customHeight="1" x14ac:dyDescent="0.25">
      <c r="A72" s="47"/>
      <c r="B72" s="50" t="s">
        <v>303</v>
      </c>
      <c r="C72" s="50" t="s">
        <v>319</v>
      </c>
      <c r="D72" s="52">
        <v>40300</v>
      </c>
      <c r="E72" s="118">
        <f t="shared" si="4"/>
        <v>0</v>
      </c>
    </row>
    <row r="73" spans="1:5" ht="49.5" customHeight="1" x14ac:dyDescent="0.25">
      <c r="A73" s="47"/>
      <c r="B73" s="50" t="s">
        <v>304</v>
      </c>
      <c r="C73" s="50" t="s">
        <v>320</v>
      </c>
      <c r="D73" s="52">
        <v>32150</v>
      </c>
      <c r="E73" s="118">
        <f t="shared" si="4"/>
        <v>0</v>
      </c>
    </row>
    <row r="74" spans="1:5" ht="49.5" customHeight="1" x14ac:dyDescent="0.25">
      <c r="A74" s="47"/>
      <c r="B74" s="50" t="s">
        <v>305</v>
      </c>
      <c r="C74" s="50" t="s">
        <v>321</v>
      </c>
      <c r="D74" s="52">
        <v>40290</v>
      </c>
      <c r="E74" s="118">
        <f t="shared" si="4"/>
        <v>0</v>
      </c>
    </row>
    <row r="75" spans="1:5" ht="49.5" customHeight="1" x14ac:dyDescent="0.25">
      <c r="A75" s="47"/>
      <c r="B75" s="50" t="s">
        <v>222</v>
      </c>
      <c r="C75" s="50" t="s">
        <v>105</v>
      </c>
      <c r="D75" s="52">
        <v>11940</v>
      </c>
      <c r="E75" s="118">
        <f t="shared" si="4"/>
        <v>0</v>
      </c>
    </row>
    <row r="76" spans="1:5" ht="49.5" customHeight="1" x14ac:dyDescent="0.25">
      <c r="A76" s="47"/>
      <c r="B76" s="50" t="s">
        <v>332</v>
      </c>
      <c r="C76" s="50" t="s">
        <v>333</v>
      </c>
      <c r="D76" s="52">
        <v>10000</v>
      </c>
      <c r="E76" s="118">
        <f t="shared" si="4"/>
        <v>0</v>
      </c>
    </row>
    <row r="77" spans="1:5" ht="49.5" customHeight="1" x14ac:dyDescent="0.25">
      <c r="A77" s="47"/>
      <c r="B77" s="50" t="s">
        <v>269</v>
      </c>
      <c r="C77" s="50" t="s">
        <v>270</v>
      </c>
      <c r="D77" s="52">
        <v>1220</v>
      </c>
      <c r="E77" s="118">
        <f t="shared" si="4"/>
        <v>0</v>
      </c>
    </row>
    <row r="78" spans="1:5" ht="81.75" x14ac:dyDescent="0.25">
      <c r="A78" s="47"/>
      <c r="B78" s="50" t="s">
        <v>296</v>
      </c>
      <c r="C78" s="50" t="s">
        <v>299</v>
      </c>
      <c r="D78" s="52">
        <v>6300</v>
      </c>
      <c r="E78" s="118">
        <f t="shared" si="4"/>
        <v>0</v>
      </c>
    </row>
    <row r="79" spans="1:5" ht="108" customHeight="1" x14ac:dyDescent="0.25">
      <c r="A79" s="47"/>
      <c r="B79" s="50" t="s">
        <v>297</v>
      </c>
      <c r="C79" s="50" t="s">
        <v>300</v>
      </c>
      <c r="D79" s="52">
        <v>7090</v>
      </c>
      <c r="E79" s="118">
        <f t="shared" si="4"/>
        <v>0</v>
      </c>
    </row>
    <row r="80" spans="1:5" ht="110.25" customHeight="1" x14ac:dyDescent="0.25">
      <c r="A80" s="47"/>
      <c r="B80" s="58" t="s">
        <v>298</v>
      </c>
      <c r="C80" s="58" t="s">
        <v>301</v>
      </c>
      <c r="D80" s="52">
        <v>7300</v>
      </c>
      <c r="E80" s="118">
        <f t="shared" si="4"/>
        <v>0</v>
      </c>
    </row>
    <row r="81" spans="1:5" ht="49.5" customHeight="1" thickBot="1" x14ac:dyDescent="0.3">
      <c r="A81" s="53"/>
      <c r="B81" s="59" t="s">
        <v>143</v>
      </c>
      <c r="C81" s="59" t="s">
        <v>129</v>
      </c>
      <c r="D81" s="55">
        <v>4550</v>
      </c>
      <c r="E81" s="121">
        <f t="shared" si="4"/>
        <v>0</v>
      </c>
    </row>
    <row r="82" spans="1:5" ht="49.5" customHeight="1" thickBot="1" x14ac:dyDescent="0.3">
      <c r="A82" s="24"/>
      <c r="B82" s="2"/>
      <c r="C82" s="2"/>
      <c r="D82" s="3"/>
      <c r="E82" s="3"/>
    </row>
    <row r="83" spans="1:5" ht="49.5" customHeight="1" x14ac:dyDescent="0.25">
      <c r="A83" s="97" t="s">
        <v>26</v>
      </c>
      <c r="B83" s="98" t="s">
        <v>38</v>
      </c>
      <c r="C83" s="98" t="s">
        <v>39</v>
      </c>
      <c r="D83" s="99"/>
      <c r="E83" s="100"/>
    </row>
    <row r="84" spans="1:5" ht="49.5" customHeight="1" x14ac:dyDescent="0.25">
      <c r="A84" s="47"/>
      <c r="B84" s="58" t="s">
        <v>249</v>
      </c>
      <c r="C84" s="58" t="s">
        <v>259</v>
      </c>
      <c r="D84" s="52">
        <v>35300</v>
      </c>
      <c r="E84" s="52">
        <f t="shared" ref="E84:E104" si="5">D84*A84</f>
        <v>0</v>
      </c>
    </row>
    <row r="85" spans="1:5" ht="49.5" customHeight="1" x14ac:dyDescent="0.25">
      <c r="A85" s="47"/>
      <c r="B85" s="58" t="s">
        <v>250</v>
      </c>
      <c r="C85" s="58" t="s">
        <v>260</v>
      </c>
      <c r="D85" s="52">
        <v>39060</v>
      </c>
      <c r="E85" s="52">
        <f t="shared" si="5"/>
        <v>0</v>
      </c>
    </row>
    <row r="86" spans="1:5" ht="49.5" customHeight="1" x14ac:dyDescent="0.25">
      <c r="A86" s="47"/>
      <c r="B86" s="58" t="s">
        <v>251</v>
      </c>
      <c r="C86" s="58" t="s">
        <v>261</v>
      </c>
      <c r="D86" s="52">
        <v>39060</v>
      </c>
      <c r="E86" s="52">
        <f t="shared" si="5"/>
        <v>0</v>
      </c>
    </row>
    <row r="87" spans="1:5" ht="49.5" customHeight="1" x14ac:dyDescent="0.25">
      <c r="A87" s="47"/>
      <c r="B87" s="58" t="s">
        <v>252</v>
      </c>
      <c r="C87" s="58" t="s">
        <v>262</v>
      </c>
      <c r="D87" s="52">
        <v>42680</v>
      </c>
      <c r="E87" s="52">
        <f t="shared" si="5"/>
        <v>0</v>
      </c>
    </row>
    <row r="88" spans="1:5" ht="49.5" customHeight="1" x14ac:dyDescent="0.25">
      <c r="A88" s="47"/>
      <c r="B88" s="50" t="s">
        <v>253</v>
      </c>
      <c r="C88" s="50" t="s">
        <v>263</v>
      </c>
      <c r="D88" s="52">
        <v>48430</v>
      </c>
      <c r="E88" s="52">
        <f t="shared" si="5"/>
        <v>0</v>
      </c>
    </row>
    <row r="89" spans="1:5" ht="49.5" customHeight="1" x14ac:dyDescent="0.25">
      <c r="A89" s="47"/>
      <c r="B89" s="50" t="s">
        <v>254</v>
      </c>
      <c r="C89" s="50" t="s">
        <v>264</v>
      </c>
      <c r="D89" s="52">
        <v>21850</v>
      </c>
      <c r="E89" s="52">
        <f t="shared" si="5"/>
        <v>0</v>
      </c>
    </row>
    <row r="90" spans="1:5" ht="49.5" customHeight="1" x14ac:dyDescent="0.25">
      <c r="A90" s="47"/>
      <c r="B90" s="50" t="s">
        <v>130</v>
      </c>
      <c r="C90" s="50" t="s">
        <v>177</v>
      </c>
      <c r="D90" s="52">
        <v>2630</v>
      </c>
      <c r="E90" s="52">
        <f t="shared" si="5"/>
        <v>0</v>
      </c>
    </row>
    <row r="91" spans="1:5" ht="49.5" customHeight="1" x14ac:dyDescent="0.25">
      <c r="A91" s="47"/>
      <c r="B91" s="50" t="s">
        <v>131</v>
      </c>
      <c r="C91" s="50" t="s">
        <v>178</v>
      </c>
      <c r="D91" s="52">
        <v>2630</v>
      </c>
      <c r="E91" s="52">
        <f t="shared" si="5"/>
        <v>0</v>
      </c>
    </row>
    <row r="92" spans="1:5" ht="49.5" customHeight="1" x14ac:dyDescent="0.25">
      <c r="A92" s="47"/>
      <c r="B92" s="50" t="s">
        <v>255</v>
      </c>
      <c r="C92" s="50" t="s">
        <v>265</v>
      </c>
      <c r="D92" s="52">
        <v>2910</v>
      </c>
      <c r="E92" s="52">
        <f t="shared" si="5"/>
        <v>0</v>
      </c>
    </row>
    <row r="93" spans="1:5" s="2" customFormat="1" ht="49.5" customHeight="1" x14ac:dyDescent="0.25">
      <c r="A93" s="47"/>
      <c r="B93" s="58" t="s">
        <v>40</v>
      </c>
      <c r="C93" s="58" t="s">
        <v>41</v>
      </c>
      <c r="D93" s="52">
        <v>2690</v>
      </c>
      <c r="E93" s="52">
        <f t="shared" si="5"/>
        <v>0</v>
      </c>
    </row>
    <row r="94" spans="1:5" s="2" customFormat="1" ht="49.5" customHeight="1" x14ac:dyDescent="0.25">
      <c r="A94" s="47"/>
      <c r="B94" s="58" t="s">
        <v>225</v>
      </c>
      <c r="C94" s="58" t="s">
        <v>132</v>
      </c>
      <c r="D94" s="52">
        <v>15980</v>
      </c>
      <c r="E94" s="52">
        <f t="shared" si="5"/>
        <v>0</v>
      </c>
    </row>
    <row r="95" spans="1:5" s="2" customFormat="1" ht="49.5" customHeight="1" x14ac:dyDescent="0.25">
      <c r="A95" s="47"/>
      <c r="B95" s="58" t="s">
        <v>334</v>
      </c>
      <c r="C95" s="58" t="s">
        <v>335</v>
      </c>
      <c r="D95" s="52">
        <v>21120</v>
      </c>
      <c r="E95" s="52">
        <f t="shared" si="5"/>
        <v>0</v>
      </c>
    </row>
    <row r="96" spans="1:5" ht="49.5" customHeight="1" x14ac:dyDescent="0.25">
      <c r="A96" s="47"/>
      <c r="B96" s="58" t="s">
        <v>336</v>
      </c>
      <c r="C96" s="58" t="s">
        <v>337</v>
      </c>
      <c r="D96" s="52">
        <v>23080</v>
      </c>
      <c r="E96" s="52">
        <f t="shared" si="5"/>
        <v>0</v>
      </c>
    </row>
    <row r="97" spans="1:5" ht="49.5" customHeight="1" x14ac:dyDescent="0.25">
      <c r="A97" s="47"/>
      <c r="B97" s="58" t="s">
        <v>167</v>
      </c>
      <c r="C97" s="58" t="s">
        <v>168</v>
      </c>
      <c r="D97" s="52">
        <v>1210</v>
      </c>
      <c r="E97" s="52">
        <f t="shared" si="5"/>
        <v>0</v>
      </c>
    </row>
    <row r="98" spans="1:5" ht="49.5" customHeight="1" x14ac:dyDescent="0.25">
      <c r="A98" s="47"/>
      <c r="B98" s="58" t="s">
        <v>42</v>
      </c>
      <c r="C98" s="58" t="s">
        <v>76</v>
      </c>
      <c r="D98" s="52">
        <v>1700</v>
      </c>
      <c r="E98" s="52">
        <f t="shared" si="5"/>
        <v>0</v>
      </c>
    </row>
    <row r="99" spans="1:5" ht="49.5" customHeight="1" x14ac:dyDescent="0.25">
      <c r="A99" s="47"/>
      <c r="B99" s="58" t="s">
        <v>338</v>
      </c>
      <c r="C99" s="58" t="s">
        <v>144</v>
      </c>
      <c r="D99" s="52">
        <v>210</v>
      </c>
      <c r="E99" s="52">
        <f t="shared" si="5"/>
        <v>0</v>
      </c>
    </row>
    <row r="100" spans="1:5" ht="49.5" customHeight="1" x14ac:dyDescent="0.25">
      <c r="A100" s="47"/>
      <c r="B100" s="58" t="s">
        <v>106</v>
      </c>
      <c r="C100" s="58" t="s">
        <v>179</v>
      </c>
      <c r="D100" s="52">
        <v>17460</v>
      </c>
      <c r="E100" s="52">
        <f t="shared" si="5"/>
        <v>0</v>
      </c>
    </row>
    <row r="101" spans="1:5" ht="49.5" customHeight="1" x14ac:dyDescent="0.25">
      <c r="A101" s="47"/>
      <c r="B101" s="58" t="s">
        <v>256</v>
      </c>
      <c r="C101" s="58" t="s">
        <v>266</v>
      </c>
      <c r="D101" s="52">
        <v>2700</v>
      </c>
      <c r="E101" s="52">
        <f t="shared" si="5"/>
        <v>0</v>
      </c>
    </row>
    <row r="102" spans="1:5" s="2" customFormat="1" ht="49.5" customHeight="1" x14ac:dyDescent="0.25">
      <c r="A102" s="47"/>
      <c r="B102" s="58" t="s">
        <v>257</v>
      </c>
      <c r="C102" s="58" t="s">
        <v>267</v>
      </c>
      <c r="D102" s="52">
        <v>770</v>
      </c>
      <c r="E102" s="52">
        <f t="shared" si="5"/>
        <v>0</v>
      </c>
    </row>
    <row r="103" spans="1:5" s="2" customFormat="1" ht="49.5" customHeight="1" x14ac:dyDescent="0.25">
      <c r="A103" s="47"/>
      <c r="B103" s="58" t="s">
        <v>107</v>
      </c>
      <c r="C103" s="58" t="s">
        <v>176</v>
      </c>
      <c r="D103" s="52">
        <v>3290</v>
      </c>
      <c r="E103" s="52">
        <f t="shared" si="5"/>
        <v>0</v>
      </c>
    </row>
    <row r="104" spans="1:5" s="2" customFormat="1" ht="49.5" customHeight="1" thickBot="1" x14ac:dyDescent="0.3">
      <c r="A104" s="53"/>
      <c r="B104" s="59" t="s">
        <v>258</v>
      </c>
      <c r="C104" s="59" t="s">
        <v>268</v>
      </c>
      <c r="D104" s="55">
        <v>2670</v>
      </c>
      <c r="E104" s="119">
        <f t="shared" si="5"/>
        <v>0</v>
      </c>
    </row>
    <row r="105" spans="1:5" s="2" customFormat="1" ht="49.5" customHeight="1" thickBot="1" x14ac:dyDescent="0.3">
      <c r="A105" s="24"/>
      <c r="D105" s="3"/>
      <c r="E105" s="3"/>
    </row>
    <row r="106" spans="1:5" ht="49.5" customHeight="1" x14ac:dyDescent="0.25">
      <c r="A106" s="97" t="s">
        <v>26</v>
      </c>
      <c r="B106" s="98" t="s">
        <v>43</v>
      </c>
      <c r="C106" s="98" t="s">
        <v>44</v>
      </c>
      <c r="D106" s="99"/>
      <c r="E106" s="100"/>
    </row>
    <row r="107" spans="1:5" ht="49.5" customHeight="1" x14ac:dyDescent="0.25">
      <c r="A107" s="47"/>
      <c r="B107" s="50" t="s">
        <v>277</v>
      </c>
      <c r="C107" s="50" t="s">
        <v>278</v>
      </c>
      <c r="D107" s="52">
        <v>4970</v>
      </c>
      <c r="E107" s="52">
        <f t="shared" ref="E107:E136" si="6">D107*A107</f>
        <v>0</v>
      </c>
    </row>
    <row r="108" spans="1:5" ht="49.5" customHeight="1" x14ac:dyDescent="0.25">
      <c r="A108" s="47"/>
      <c r="B108" s="50" t="s">
        <v>282</v>
      </c>
      <c r="C108" s="50" t="s">
        <v>283</v>
      </c>
      <c r="D108" s="52">
        <v>4970</v>
      </c>
      <c r="E108" s="52">
        <f t="shared" si="6"/>
        <v>0</v>
      </c>
    </row>
    <row r="109" spans="1:5" ht="49.5" customHeight="1" x14ac:dyDescent="0.25">
      <c r="A109" s="47"/>
      <c r="B109" s="50" t="s">
        <v>341</v>
      </c>
      <c r="C109" s="50" t="s">
        <v>339</v>
      </c>
      <c r="D109" s="52">
        <v>4190</v>
      </c>
      <c r="E109" s="52">
        <f t="shared" si="6"/>
        <v>0</v>
      </c>
    </row>
    <row r="110" spans="1:5" ht="49.5" customHeight="1" x14ac:dyDescent="0.25">
      <c r="A110" s="47"/>
      <c r="B110" s="50" t="s">
        <v>340</v>
      </c>
      <c r="C110" s="50" t="s">
        <v>145</v>
      </c>
      <c r="D110" s="52">
        <v>4190</v>
      </c>
      <c r="E110" s="52">
        <f t="shared" si="6"/>
        <v>0</v>
      </c>
    </row>
    <row r="111" spans="1:5" ht="49.5" customHeight="1" x14ac:dyDescent="0.25">
      <c r="A111" s="47"/>
      <c r="B111" s="50" t="s">
        <v>172</v>
      </c>
      <c r="C111" s="50" t="s">
        <v>135</v>
      </c>
      <c r="D111" s="52">
        <v>8530</v>
      </c>
      <c r="E111" s="52">
        <f t="shared" si="6"/>
        <v>0</v>
      </c>
    </row>
    <row r="112" spans="1:5" ht="49.5" customHeight="1" x14ac:dyDescent="0.25">
      <c r="A112" s="47"/>
      <c r="B112" s="58" t="s">
        <v>237</v>
      </c>
      <c r="C112" s="58" t="s">
        <v>238</v>
      </c>
      <c r="D112" s="52">
        <v>2190</v>
      </c>
      <c r="E112" s="52">
        <f t="shared" si="6"/>
        <v>0</v>
      </c>
    </row>
    <row r="113" spans="1:5" ht="49.5" customHeight="1" x14ac:dyDescent="0.25">
      <c r="A113" s="47"/>
      <c r="B113" s="58" t="s">
        <v>217</v>
      </c>
      <c r="C113" s="58" t="s">
        <v>279</v>
      </c>
      <c r="D113" s="52">
        <v>8530</v>
      </c>
      <c r="E113" s="52">
        <f t="shared" si="6"/>
        <v>0</v>
      </c>
    </row>
    <row r="114" spans="1:5" ht="49.5" customHeight="1" x14ac:dyDescent="0.25">
      <c r="A114" s="47"/>
      <c r="B114" s="58" t="s">
        <v>133</v>
      </c>
      <c r="C114" s="58" t="s">
        <v>136</v>
      </c>
      <c r="D114" s="52">
        <v>2190</v>
      </c>
      <c r="E114" s="52">
        <f t="shared" si="6"/>
        <v>0</v>
      </c>
    </row>
    <row r="115" spans="1:5" ht="49.5" customHeight="1" x14ac:dyDescent="0.25">
      <c r="A115" s="47"/>
      <c r="B115" s="58" t="s">
        <v>180</v>
      </c>
      <c r="C115" s="58" t="s">
        <v>194</v>
      </c>
      <c r="D115" s="52">
        <v>7020</v>
      </c>
      <c r="E115" s="52">
        <f t="shared" si="6"/>
        <v>0</v>
      </c>
    </row>
    <row r="116" spans="1:5" ht="49.5" customHeight="1" x14ac:dyDescent="0.25">
      <c r="A116" s="47"/>
      <c r="B116" s="58" t="s">
        <v>181</v>
      </c>
      <c r="C116" s="58" t="s">
        <v>195</v>
      </c>
      <c r="D116" s="52">
        <v>7020</v>
      </c>
      <c r="E116" s="52">
        <f t="shared" si="6"/>
        <v>0</v>
      </c>
    </row>
    <row r="117" spans="1:5" ht="49.5" customHeight="1" x14ac:dyDescent="0.25">
      <c r="A117" s="47"/>
      <c r="B117" s="58" t="s">
        <v>182</v>
      </c>
      <c r="C117" s="58" t="s">
        <v>196</v>
      </c>
      <c r="D117" s="52">
        <v>7020</v>
      </c>
      <c r="E117" s="52">
        <f t="shared" si="6"/>
        <v>0</v>
      </c>
    </row>
    <row r="118" spans="1:5" ht="49.5" customHeight="1" x14ac:dyDescent="0.25">
      <c r="A118" s="47"/>
      <c r="B118" s="58" t="s">
        <v>183</v>
      </c>
      <c r="C118" s="58" t="s">
        <v>197</v>
      </c>
      <c r="D118" s="52">
        <v>7530</v>
      </c>
      <c r="E118" s="52">
        <f t="shared" si="6"/>
        <v>0</v>
      </c>
    </row>
    <row r="119" spans="1:5" ht="49.5" customHeight="1" x14ac:dyDescent="0.25">
      <c r="A119" s="47"/>
      <c r="B119" s="58" t="s">
        <v>184</v>
      </c>
      <c r="C119" s="58" t="s">
        <v>198</v>
      </c>
      <c r="D119" s="52">
        <v>7790</v>
      </c>
      <c r="E119" s="52">
        <f t="shared" si="6"/>
        <v>0</v>
      </c>
    </row>
    <row r="120" spans="1:5" ht="49.5" customHeight="1" x14ac:dyDescent="0.25">
      <c r="A120" s="47"/>
      <c r="B120" s="58" t="s">
        <v>185</v>
      </c>
      <c r="C120" s="58" t="s">
        <v>199</v>
      </c>
      <c r="D120" s="52">
        <v>2950</v>
      </c>
      <c r="E120" s="52">
        <f t="shared" si="6"/>
        <v>0</v>
      </c>
    </row>
    <row r="121" spans="1:5" ht="49.5" customHeight="1" x14ac:dyDescent="0.25">
      <c r="A121" s="47"/>
      <c r="B121" s="58" t="s">
        <v>186</v>
      </c>
      <c r="C121" s="58" t="s">
        <v>200</v>
      </c>
      <c r="D121" s="52">
        <v>3130</v>
      </c>
      <c r="E121" s="52">
        <f t="shared" si="6"/>
        <v>0</v>
      </c>
    </row>
    <row r="122" spans="1:5" ht="49.5" customHeight="1" x14ac:dyDescent="0.25">
      <c r="A122" s="47"/>
      <c r="B122" s="58" t="s">
        <v>189</v>
      </c>
      <c r="C122" s="58" t="s">
        <v>201</v>
      </c>
      <c r="D122" s="52">
        <v>3130</v>
      </c>
      <c r="E122" s="52">
        <f t="shared" si="6"/>
        <v>0</v>
      </c>
    </row>
    <row r="123" spans="1:5" ht="49.5" customHeight="1" x14ac:dyDescent="0.25">
      <c r="A123" s="47"/>
      <c r="B123" s="58" t="s">
        <v>187</v>
      </c>
      <c r="C123" s="58" t="s">
        <v>202</v>
      </c>
      <c r="D123" s="52">
        <v>3310</v>
      </c>
      <c r="E123" s="52">
        <f t="shared" si="6"/>
        <v>0</v>
      </c>
    </row>
    <row r="124" spans="1:5" ht="49.5" customHeight="1" x14ac:dyDescent="0.25">
      <c r="A124" s="47"/>
      <c r="B124" s="58" t="s">
        <v>188</v>
      </c>
      <c r="C124" s="58" t="s">
        <v>203</v>
      </c>
      <c r="D124" s="52">
        <v>3490</v>
      </c>
      <c r="E124" s="52">
        <f t="shared" si="6"/>
        <v>0</v>
      </c>
    </row>
    <row r="125" spans="1:5" ht="49.5" customHeight="1" x14ac:dyDescent="0.25">
      <c r="A125" s="47"/>
      <c r="B125" s="58" t="s">
        <v>108</v>
      </c>
      <c r="C125" s="58" t="s">
        <v>109</v>
      </c>
      <c r="D125" s="52">
        <v>1240</v>
      </c>
      <c r="E125" s="52">
        <f t="shared" si="6"/>
        <v>0</v>
      </c>
    </row>
    <row r="126" spans="1:5" ht="49.5" customHeight="1" x14ac:dyDescent="0.25">
      <c r="A126" s="47"/>
      <c r="B126" s="58" t="s">
        <v>190</v>
      </c>
      <c r="C126" s="58" t="s">
        <v>204</v>
      </c>
      <c r="D126" s="52">
        <v>1450</v>
      </c>
      <c r="E126" s="52">
        <f t="shared" si="6"/>
        <v>0</v>
      </c>
    </row>
    <row r="127" spans="1:5" ht="49.5" customHeight="1" x14ac:dyDescent="0.25">
      <c r="A127" s="47"/>
      <c r="B127" s="58" t="s">
        <v>191</v>
      </c>
      <c r="C127" s="58" t="s">
        <v>205</v>
      </c>
      <c r="D127" s="52">
        <v>1920</v>
      </c>
      <c r="E127" s="52">
        <f t="shared" si="6"/>
        <v>0</v>
      </c>
    </row>
    <row r="128" spans="1:5" ht="49.5" customHeight="1" x14ac:dyDescent="0.25">
      <c r="A128" s="47"/>
      <c r="B128" s="58" t="s">
        <v>274</v>
      </c>
      <c r="C128" s="58" t="s">
        <v>206</v>
      </c>
      <c r="D128" s="52">
        <v>2280</v>
      </c>
      <c r="E128" s="52">
        <f t="shared" si="6"/>
        <v>0</v>
      </c>
    </row>
    <row r="129" spans="1:5" ht="49.5" customHeight="1" x14ac:dyDescent="0.25">
      <c r="A129" s="47"/>
      <c r="B129" s="58" t="s">
        <v>192</v>
      </c>
      <c r="C129" s="58" t="s">
        <v>207</v>
      </c>
      <c r="D129" s="52">
        <v>2330</v>
      </c>
      <c r="E129" s="52">
        <f t="shared" si="6"/>
        <v>0</v>
      </c>
    </row>
    <row r="130" spans="1:5" ht="49.5" customHeight="1" x14ac:dyDescent="0.25">
      <c r="A130" s="47"/>
      <c r="B130" s="58" t="s">
        <v>193</v>
      </c>
      <c r="C130" s="58" t="s">
        <v>208</v>
      </c>
      <c r="D130" s="52">
        <v>2790</v>
      </c>
      <c r="E130" s="52">
        <f t="shared" si="6"/>
        <v>0</v>
      </c>
    </row>
    <row r="131" spans="1:5" ht="49.5" customHeight="1" x14ac:dyDescent="0.25">
      <c r="A131" s="47"/>
      <c r="B131" s="58" t="s">
        <v>226</v>
      </c>
      <c r="C131" s="58" t="s">
        <v>137</v>
      </c>
      <c r="D131" s="52">
        <v>550</v>
      </c>
      <c r="E131" s="52">
        <f t="shared" si="6"/>
        <v>0</v>
      </c>
    </row>
    <row r="132" spans="1:5" ht="49.5" customHeight="1" x14ac:dyDescent="0.25">
      <c r="A132" s="47"/>
      <c r="B132" s="58" t="s">
        <v>134</v>
      </c>
      <c r="C132" s="58" t="s">
        <v>138</v>
      </c>
      <c r="D132" s="52">
        <v>550</v>
      </c>
      <c r="E132" s="52">
        <f t="shared" si="6"/>
        <v>0</v>
      </c>
    </row>
    <row r="133" spans="1:5" ht="49.5" customHeight="1" x14ac:dyDescent="0.25">
      <c r="A133" s="47"/>
      <c r="B133" s="58" t="s">
        <v>110</v>
      </c>
      <c r="C133" s="58" t="s">
        <v>111</v>
      </c>
      <c r="D133" s="52">
        <v>4450</v>
      </c>
      <c r="E133" s="52">
        <f t="shared" si="6"/>
        <v>0</v>
      </c>
    </row>
    <row r="134" spans="1:5" ht="49.5" customHeight="1" x14ac:dyDescent="0.25">
      <c r="A134" s="47"/>
      <c r="B134" s="58" t="s">
        <v>112</v>
      </c>
      <c r="C134" s="58" t="s">
        <v>113</v>
      </c>
      <c r="D134" s="52">
        <v>10000</v>
      </c>
      <c r="E134" s="52">
        <f t="shared" si="6"/>
        <v>0</v>
      </c>
    </row>
    <row r="135" spans="1:5" ht="49.5" customHeight="1" x14ac:dyDescent="0.25">
      <c r="A135" s="47"/>
      <c r="B135" s="58" t="s">
        <v>374</v>
      </c>
      <c r="C135" s="58" t="s">
        <v>375</v>
      </c>
      <c r="D135" s="52">
        <v>320</v>
      </c>
      <c r="E135" s="52">
        <f t="shared" si="6"/>
        <v>0</v>
      </c>
    </row>
    <row r="136" spans="1:5" ht="49.5" customHeight="1" thickBot="1" x14ac:dyDescent="0.3">
      <c r="A136" s="53"/>
      <c r="B136" s="54" t="s">
        <v>228</v>
      </c>
      <c r="C136" s="54" t="s">
        <v>114</v>
      </c>
      <c r="D136" s="55">
        <v>3460</v>
      </c>
      <c r="E136" s="55">
        <f t="shared" si="6"/>
        <v>0</v>
      </c>
    </row>
    <row r="137" spans="1:5" ht="49.5" customHeight="1" thickBot="1" x14ac:dyDescent="0.3">
      <c r="A137" s="24"/>
      <c r="B137" s="2"/>
      <c r="C137" s="2"/>
      <c r="D137" s="31"/>
      <c r="E137" s="3"/>
    </row>
    <row r="138" spans="1:5" ht="49.5" customHeight="1" x14ac:dyDescent="0.25">
      <c r="A138" s="97" t="s">
        <v>26</v>
      </c>
      <c r="B138" s="98" t="s">
        <v>45</v>
      </c>
      <c r="C138" s="98" t="s">
        <v>46</v>
      </c>
      <c r="D138" s="99"/>
      <c r="E138" s="100"/>
    </row>
    <row r="139" spans="1:5" ht="49.5" customHeight="1" x14ac:dyDescent="0.25">
      <c r="A139" s="47"/>
      <c r="B139" s="58" t="s">
        <v>342</v>
      </c>
      <c r="C139" s="50" t="s">
        <v>343</v>
      </c>
      <c r="D139" s="52" t="s">
        <v>275</v>
      </c>
      <c r="E139" s="52"/>
    </row>
    <row r="140" spans="1:5" ht="49.5" customHeight="1" x14ac:dyDescent="0.25">
      <c r="A140" s="47"/>
      <c r="B140" s="50" t="s">
        <v>344</v>
      </c>
      <c r="C140" s="50" t="s">
        <v>345</v>
      </c>
      <c r="D140" s="52">
        <v>780</v>
      </c>
      <c r="E140" s="52">
        <f t="shared" ref="E140:E142" si="7">D140*A140</f>
        <v>0</v>
      </c>
    </row>
    <row r="141" spans="1:5" ht="49.5" customHeight="1" x14ac:dyDescent="0.25">
      <c r="A141" s="47"/>
      <c r="B141" s="50" t="s">
        <v>346</v>
      </c>
      <c r="C141" s="50" t="s">
        <v>347</v>
      </c>
      <c r="D141" s="52">
        <v>780</v>
      </c>
      <c r="E141" s="52">
        <f t="shared" si="7"/>
        <v>0</v>
      </c>
    </row>
    <row r="142" spans="1:5" ht="49.5" customHeight="1" thickBot="1" x14ac:dyDescent="0.3">
      <c r="A142" s="53"/>
      <c r="B142" s="54" t="s">
        <v>348</v>
      </c>
      <c r="C142" s="54" t="s">
        <v>349</v>
      </c>
      <c r="D142" s="55">
        <v>780</v>
      </c>
      <c r="E142" s="55">
        <f t="shared" si="7"/>
        <v>0</v>
      </c>
    </row>
    <row r="143" spans="1:5" ht="49.5" customHeight="1" thickBot="1" x14ac:dyDescent="0.3">
      <c r="A143" s="24"/>
      <c r="B143" s="12"/>
      <c r="C143" s="12"/>
      <c r="D143" s="30"/>
      <c r="E143" s="3"/>
    </row>
    <row r="144" spans="1:5" ht="49.5" customHeight="1" x14ac:dyDescent="0.25">
      <c r="A144" s="97" t="s">
        <v>26</v>
      </c>
      <c r="B144" s="98" t="s">
        <v>47</v>
      </c>
      <c r="C144" s="98" t="s">
        <v>48</v>
      </c>
      <c r="D144" s="99"/>
      <c r="E144" s="100"/>
    </row>
    <row r="145" spans="1:5" ht="49.5" customHeight="1" x14ac:dyDescent="0.25">
      <c r="A145" s="47"/>
      <c r="B145" s="50" t="s">
        <v>146</v>
      </c>
      <c r="C145" s="50" t="s">
        <v>147</v>
      </c>
      <c r="D145" s="52">
        <v>59225</v>
      </c>
      <c r="E145" s="52">
        <f t="shared" ref="E145:E172" si="8">D145*A145</f>
        <v>0</v>
      </c>
    </row>
    <row r="146" spans="1:5" ht="49.5" customHeight="1" x14ac:dyDescent="0.25">
      <c r="A146" s="47"/>
      <c r="B146" s="50" t="s">
        <v>286</v>
      </c>
      <c r="C146" s="50" t="s">
        <v>292</v>
      </c>
      <c r="D146" s="52">
        <v>22330.400000000001</v>
      </c>
      <c r="E146" s="52">
        <f t="shared" si="8"/>
        <v>0</v>
      </c>
    </row>
    <row r="147" spans="1:5" ht="44.25" customHeight="1" x14ac:dyDescent="0.25">
      <c r="A147" s="47"/>
      <c r="B147" s="50" t="s">
        <v>365</v>
      </c>
      <c r="C147" s="50" t="s">
        <v>366</v>
      </c>
      <c r="D147" s="52">
        <v>8518.1</v>
      </c>
      <c r="E147" s="52">
        <f t="shared" si="8"/>
        <v>0</v>
      </c>
    </row>
    <row r="148" spans="1:5" ht="49.5" customHeight="1" x14ac:dyDescent="0.25">
      <c r="A148" s="47"/>
      <c r="B148" s="50" t="s">
        <v>233</v>
      </c>
      <c r="C148" s="50" t="s">
        <v>234</v>
      </c>
      <c r="D148" s="52">
        <v>2925.2</v>
      </c>
      <c r="E148" s="52">
        <f t="shared" si="8"/>
        <v>0</v>
      </c>
    </row>
    <row r="149" spans="1:5" ht="49.5" customHeight="1" x14ac:dyDescent="0.25">
      <c r="A149" s="47"/>
      <c r="B149" s="50" t="s">
        <v>115</v>
      </c>
      <c r="C149" s="50" t="s">
        <v>116</v>
      </c>
      <c r="D149" s="52">
        <v>4315.7</v>
      </c>
      <c r="E149" s="52">
        <f t="shared" si="8"/>
        <v>0</v>
      </c>
    </row>
    <row r="150" spans="1:5" ht="49.5" customHeight="1" x14ac:dyDescent="0.25">
      <c r="A150" s="47"/>
      <c r="B150" s="50" t="s">
        <v>287</v>
      </c>
      <c r="C150" s="50" t="s">
        <v>322</v>
      </c>
      <c r="D150" s="52">
        <v>7261.5</v>
      </c>
      <c r="E150" s="52">
        <f t="shared" si="8"/>
        <v>0</v>
      </c>
    </row>
    <row r="151" spans="1:5" ht="49.5" customHeight="1" x14ac:dyDescent="0.25">
      <c r="A151" s="47"/>
      <c r="B151" s="50" t="s">
        <v>288</v>
      </c>
      <c r="C151" s="50" t="s">
        <v>323</v>
      </c>
      <c r="D151" s="52">
        <v>8497.5</v>
      </c>
      <c r="E151" s="52">
        <f t="shared" si="8"/>
        <v>0</v>
      </c>
    </row>
    <row r="152" spans="1:5" ht="49.5" customHeight="1" x14ac:dyDescent="0.25">
      <c r="A152" s="47"/>
      <c r="B152" s="50" t="s">
        <v>289</v>
      </c>
      <c r="C152" s="50" t="s">
        <v>293</v>
      </c>
      <c r="D152" s="52">
        <v>6149.1</v>
      </c>
      <c r="E152" s="52">
        <f t="shared" si="8"/>
        <v>0</v>
      </c>
    </row>
    <row r="153" spans="1:5" ht="49.5" customHeight="1" x14ac:dyDescent="0.25">
      <c r="A153" s="47"/>
      <c r="B153" s="50" t="s">
        <v>290</v>
      </c>
      <c r="C153" s="50" t="s">
        <v>294</v>
      </c>
      <c r="D153" s="52">
        <v>2204.1999999999998</v>
      </c>
      <c r="E153" s="52">
        <f t="shared" si="8"/>
        <v>0</v>
      </c>
    </row>
    <row r="154" spans="1:5" ht="49.5" customHeight="1" x14ac:dyDescent="0.25">
      <c r="A154" s="47"/>
      <c r="B154" s="50" t="s">
        <v>350</v>
      </c>
      <c r="C154" s="50" t="s">
        <v>49</v>
      </c>
      <c r="D154" s="52">
        <v>3090</v>
      </c>
      <c r="E154" s="52">
        <f t="shared" si="8"/>
        <v>0</v>
      </c>
    </row>
    <row r="155" spans="1:5" ht="49.5" customHeight="1" x14ac:dyDescent="0.25">
      <c r="A155" s="47"/>
      <c r="B155" s="50" t="s">
        <v>291</v>
      </c>
      <c r="C155" s="50" t="s">
        <v>295</v>
      </c>
      <c r="D155" s="52">
        <v>813.7</v>
      </c>
      <c r="E155" s="52">
        <f t="shared" si="8"/>
        <v>0</v>
      </c>
    </row>
    <row r="156" spans="1:5" ht="49.5" customHeight="1" x14ac:dyDescent="0.25">
      <c r="A156" s="47"/>
      <c r="B156" s="50" t="s">
        <v>148</v>
      </c>
      <c r="C156" s="50" t="s">
        <v>149</v>
      </c>
      <c r="D156" s="52">
        <v>4264.2</v>
      </c>
      <c r="E156" s="52">
        <f t="shared" si="8"/>
        <v>0</v>
      </c>
    </row>
    <row r="157" spans="1:5" ht="49.5" customHeight="1" x14ac:dyDescent="0.25">
      <c r="A157" s="47"/>
      <c r="B157" s="50" t="s">
        <v>241</v>
      </c>
      <c r="C157" s="50" t="s">
        <v>242</v>
      </c>
      <c r="D157" s="52">
        <v>3975.8</v>
      </c>
      <c r="E157" s="52">
        <f t="shared" si="8"/>
        <v>0</v>
      </c>
    </row>
    <row r="158" spans="1:5" ht="49.5" customHeight="1" x14ac:dyDescent="0.25">
      <c r="A158" s="47"/>
      <c r="B158" s="116" t="s">
        <v>245</v>
      </c>
      <c r="C158" s="50" t="s">
        <v>246</v>
      </c>
      <c r="D158" s="52">
        <v>1709.8</v>
      </c>
      <c r="E158" s="52">
        <f t="shared" si="8"/>
        <v>0</v>
      </c>
    </row>
    <row r="159" spans="1:5" ht="49.5" customHeight="1" x14ac:dyDescent="0.25">
      <c r="A159" s="47"/>
      <c r="B159" s="50" t="s">
        <v>327</v>
      </c>
      <c r="C159" s="50" t="s">
        <v>324</v>
      </c>
      <c r="D159" s="52">
        <v>24586.1</v>
      </c>
      <c r="E159" s="52">
        <f t="shared" si="8"/>
        <v>0</v>
      </c>
    </row>
    <row r="160" spans="1:5" ht="49.5" customHeight="1" x14ac:dyDescent="0.25">
      <c r="A160" s="47"/>
      <c r="B160" s="50" t="s">
        <v>328</v>
      </c>
      <c r="C160" s="50" t="s">
        <v>325</v>
      </c>
      <c r="D160" s="52">
        <v>7745.6</v>
      </c>
      <c r="E160" s="52">
        <f t="shared" si="8"/>
        <v>0</v>
      </c>
    </row>
    <row r="161" spans="1:5" ht="49.5" customHeight="1" x14ac:dyDescent="0.25">
      <c r="A161" s="47"/>
      <c r="B161" s="50" t="s">
        <v>329</v>
      </c>
      <c r="C161" s="50" t="s">
        <v>326</v>
      </c>
      <c r="D161" s="52">
        <v>8991.9</v>
      </c>
      <c r="E161" s="52">
        <f t="shared" si="8"/>
        <v>0</v>
      </c>
    </row>
    <row r="162" spans="1:5" ht="49.5" customHeight="1" x14ac:dyDescent="0.25">
      <c r="A162" s="47"/>
      <c r="B162" s="50" t="s">
        <v>117</v>
      </c>
      <c r="C162" s="50" t="s">
        <v>118</v>
      </c>
      <c r="D162" s="52" t="s">
        <v>373</v>
      </c>
      <c r="E162" s="52"/>
    </row>
    <row r="163" spans="1:5" ht="49.5" customHeight="1" x14ac:dyDescent="0.25">
      <c r="A163" s="47"/>
      <c r="B163" s="50" t="s">
        <v>351</v>
      </c>
      <c r="C163" s="50" t="s">
        <v>353</v>
      </c>
      <c r="D163" s="52">
        <v>927</v>
      </c>
      <c r="E163" s="52">
        <f t="shared" si="8"/>
        <v>0</v>
      </c>
    </row>
    <row r="164" spans="1:5" ht="49.5" customHeight="1" x14ac:dyDescent="0.25">
      <c r="A164" s="47"/>
      <c r="B164" s="50" t="s">
        <v>352</v>
      </c>
      <c r="C164" s="50" t="s">
        <v>354</v>
      </c>
      <c r="D164" s="52">
        <v>669.5</v>
      </c>
      <c r="E164" s="52">
        <f t="shared" si="8"/>
        <v>0</v>
      </c>
    </row>
    <row r="165" spans="1:5" ht="49.5" customHeight="1" x14ac:dyDescent="0.25">
      <c r="A165" s="47"/>
      <c r="B165" s="50" t="s">
        <v>77</v>
      </c>
      <c r="C165" s="50" t="s">
        <v>50</v>
      </c>
      <c r="D165" s="52">
        <v>607.70000000000005</v>
      </c>
      <c r="E165" s="52">
        <f t="shared" si="8"/>
        <v>0</v>
      </c>
    </row>
    <row r="166" spans="1:5" ht="49.5" customHeight="1" x14ac:dyDescent="0.25">
      <c r="A166" s="47"/>
      <c r="B166" s="50" t="s">
        <v>220</v>
      </c>
      <c r="C166" s="50" t="s">
        <v>219</v>
      </c>
      <c r="D166" s="52">
        <v>4089.1</v>
      </c>
      <c r="E166" s="52">
        <f t="shared" si="8"/>
        <v>0</v>
      </c>
    </row>
    <row r="167" spans="1:5" ht="49.5" customHeight="1" x14ac:dyDescent="0.25">
      <c r="A167" s="47"/>
      <c r="B167" s="50" t="s">
        <v>78</v>
      </c>
      <c r="C167" s="50" t="s">
        <v>51</v>
      </c>
      <c r="D167" s="52">
        <v>2204.1999999999998</v>
      </c>
      <c r="E167" s="52">
        <f t="shared" si="8"/>
        <v>0</v>
      </c>
    </row>
    <row r="168" spans="1:5" ht="49.5" customHeight="1" x14ac:dyDescent="0.25">
      <c r="A168" s="47"/>
      <c r="B168" s="50" t="s">
        <v>163</v>
      </c>
      <c r="C168" s="50" t="s">
        <v>164</v>
      </c>
      <c r="D168" s="52">
        <v>5211.8</v>
      </c>
      <c r="E168" s="52">
        <f t="shared" si="8"/>
        <v>0</v>
      </c>
    </row>
    <row r="169" spans="1:5" ht="49.5" customHeight="1" x14ac:dyDescent="0.25">
      <c r="A169" s="47"/>
      <c r="B169" s="50" t="s">
        <v>119</v>
      </c>
      <c r="C169" s="50" t="s">
        <v>120</v>
      </c>
      <c r="D169" s="52">
        <v>4696.8</v>
      </c>
      <c r="E169" s="52">
        <f t="shared" si="8"/>
        <v>0</v>
      </c>
    </row>
    <row r="170" spans="1:5" ht="49.5" customHeight="1" x14ac:dyDescent="0.25">
      <c r="A170" s="47"/>
      <c r="B170" s="50" t="s">
        <v>121</v>
      </c>
      <c r="C170" s="50" t="s">
        <v>122</v>
      </c>
      <c r="D170" s="52">
        <v>58308.3</v>
      </c>
      <c r="E170" s="52">
        <f t="shared" si="8"/>
        <v>0</v>
      </c>
    </row>
    <row r="171" spans="1:5" ht="49.5" customHeight="1" x14ac:dyDescent="0.25">
      <c r="A171" s="47"/>
      <c r="B171" s="50" t="s">
        <v>280</v>
      </c>
      <c r="C171" s="50" t="s">
        <v>281</v>
      </c>
      <c r="D171" s="52">
        <v>20630.900000000001</v>
      </c>
      <c r="E171" s="52">
        <f t="shared" si="8"/>
        <v>0</v>
      </c>
    </row>
    <row r="172" spans="1:5" ht="49.5" customHeight="1" thickBot="1" x14ac:dyDescent="0.3">
      <c r="A172" s="53"/>
      <c r="B172" s="54" t="s">
        <v>150</v>
      </c>
      <c r="C172" s="54" t="s">
        <v>151</v>
      </c>
      <c r="D172" s="55">
        <v>1102.0999999999999</v>
      </c>
      <c r="E172" s="55">
        <f t="shared" si="8"/>
        <v>0</v>
      </c>
    </row>
    <row r="173" spans="1:5" ht="49.5" customHeight="1" thickBot="1" x14ac:dyDescent="0.3">
      <c r="A173" s="24"/>
      <c r="B173" s="12"/>
      <c r="C173" s="12"/>
      <c r="D173" s="3"/>
      <c r="E173" s="3"/>
    </row>
    <row r="174" spans="1:5" ht="49.5" customHeight="1" x14ac:dyDescent="0.25">
      <c r="A174" s="97" t="s">
        <v>26</v>
      </c>
      <c r="B174" s="98" t="s">
        <v>52</v>
      </c>
      <c r="C174" s="98" t="s">
        <v>53</v>
      </c>
      <c r="D174" s="99"/>
      <c r="E174" s="100"/>
    </row>
    <row r="175" spans="1:5" ht="49.5" customHeight="1" x14ac:dyDescent="0.25">
      <c r="A175" s="47"/>
      <c r="B175" s="50" t="s">
        <v>54</v>
      </c>
      <c r="C175" s="50" t="s">
        <v>55</v>
      </c>
      <c r="D175" s="52">
        <v>100</v>
      </c>
      <c r="E175" s="52">
        <f t="shared" ref="E175:E183" si="9">D175*A175</f>
        <v>0</v>
      </c>
    </row>
    <row r="176" spans="1:5" ht="49.5" customHeight="1" x14ac:dyDescent="0.25">
      <c r="A176" s="47"/>
      <c r="B176" s="50" t="s">
        <v>229</v>
      </c>
      <c r="C176" s="50" t="s">
        <v>123</v>
      </c>
      <c r="D176" s="52">
        <v>2430</v>
      </c>
      <c r="E176" s="52">
        <f t="shared" si="9"/>
        <v>0</v>
      </c>
    </row>
    <row r="177" spans="1:5" ht="49.5" customHeight="1" x14ac:dyDescent="0.25">
      <c r="A177" s="47"/>
      <c r="B177" s="50" t="s">
        <v>79</v>
      </c>
      <c r="C177" s="50" t="s">
        <v>56</v>
      </c>
      <c r="D177" s="52">
        <v>1990</v>
      </c>
      <c r="E177" s="52">
        <f t="shared" si="9"/>
        <v>0</v>
      </c>
    </row>
    <row r="178" spans="1:5" ht="49.5" customHeight="1" x14ac:dyDescent="0.25">
      <c r="A178" s="47"/>
      <c r="B178" s="50" t="s">
        <v>80</v>
      </c>
      <c r="C178" s="50" t="s">
        <v>57</v>
      </c>
      <c r="D178" s="52">
        <v>360</v>
      </c>
      <c r="E178" s="52">
        <f t="shared" si="9"/>
        <v>0</v>
      </c>
    </row>
    <row r="179" spans="1:5" ht="49.5" customHeight="1" x14ac:dyDescent="0.25">
      <c r="A179" s="47"/>
      <c r="B179" s="50" t="s">
        <v>58</v>
      </c>
      <c r="C179" s="50" t="s">
        <v>59</v>
      </c>
      <c r="D179" s="52">
        <v>4980</v>
      </c>
      <c r="E179" s="52">
        <f t="shared" si="9"/>
        <v>0</v>
      </c>
    </row>
    <row r="180" spans="1:5" ht="49.5" customHeight="1" x14ac:dyDescent="0.25">
      <c r="A180" s="47"/>
      <c r="B180" s="50" t="s">
        <v>165</v>
      </c>
      <c r="C180" s="50" t="s">
        <v>166</v>
      </c>
      <c r="D180" s="52">
        <v>2440</v>
      </c>
      <c r="E180" s="52">
        <f t="shared" si="9"/>
        <v>0</v>
      </c>
    </row>
    <row r="181" spans="1:5" ht="49.5" customHeight="1" x14ac:dyDescent="0.25">
      <c r="A181" s="47"/>
      <c r="B181" s="50" t="s">
        <v>357</v>
      </c>
      <c r="C181" s="50" t="s">
        <v>358</v>
      </c>
      <c r="D181" s="52">
        <v>990</v>
      </c>
      <c r="E181" s="52">
        <f t="shared" si="9"/>
        <v>0</v>
      </c>
    </row>
    <row r="182" spans="1:5" ht="49.5" customHeight="1" x14ac:dyDescent="0.25">
      <c r="A182" s="47"/>
      <c r="B182" s="50" t="s">
        <v>124</v>
      </c>
      <c r="C182" s="50" t="s">
        <v>232</v>
      </c>
      <c r="D182" s="52">
        <v>5630</v>
      </c>
      <c r="E182" s="52">
        <f t="shared" si="9"/>
        <v>0</v>
      </c>
    </row>
    <row r="183" spans="1:5" ht="49.5" customHeight="1" thickBot="1" x14ac:dyDescent="0.3">
      <c r="A183" s="53"/>
      <c r="B183" s="54" t="s">
        <v>60</v>
      </c>
      <c r="C183" s="54" t="s">
        <v>61</v>
      </c>
      <c r="D183" s="55">
        <v>1240</v>
      </c>
      <c r="E183" s="55">
        <f t="shared" si="9"/>
        <v>0</v>
      </c>
    </row>
    <row r="184" spans="1:5" ht="49.5" customHeight="1" thickBot="1" x14ac:dyDescent="0.3">
      <c r="A184" s="24"/>
      <c r="B184" s="12"/>
      <c r="C184" s="12"/>
      <c r="D184" s="3"/>
      <c r="E184" s="3"/>
    </row>
    <row r="185" spans="1:5" ht="49.5" customHeight="1" x14ac:dyDescent="0.25">
      <c r="A185" s="97" t="s">
        <v>26</v>
      </c>
      <c r="B185" s="98" t="s">
        <v>62</v>
      </c>
      <c r="C185" s="98" t="s">
        <v>63</v>
      </c>
      <c r="D185" s="99"/>
      <c r="E185" s="100"/>
    </row>
    <row r="186" spans="1:5" ht="49.5" customHeight="1" x14ac:dyDescent="0.35">
      <c r="A186" s="60"/>
      <c r="B186" s="61"/>
      <c r="C186" s="61"/>
      <c r="D186" s="62"/>
      <c r="E186" s="63"/>
    </row>
    <row r="187" spans="1:5" ht="49.5" customHeight="1" x14ac:dyDescent="0.35">
      <c r="A187" s="60"/>
      <c r="B187" s="64" t="s">
        <v>64</v>
      </c>
      <c r="C187" s="64" t="s">
        <v>65</v>
      </c>
      <c r="D187" s="65"/>
      <c r="E187" s="52">
        <f>SUM(E12:E16,E44,E49,E52:E64,E67:E81,E84:E104,E107:E136,E140:E142,E145:E172,E175:E183)</f>
        <v>1324273</v>
      </c>
    </row>
    <row r="188" spans="1:5" ht="27.75" hidden="1" x14ac:dyDescent="0.35">
      <c r="A188" s="60"/>
      <c r="B188" s="66" t="s">
        <v>66</v>
      </c>
      <c r="C188" s="66" t="s">
        <v>66</v>
      </c>
      <c r="D188" s="67"/>
      <c r="E188" s="52">
        <f>-E187*D188</f>
        <v>0</v>
      </c>
    </row>
    <row r="189" spans="1:5" ht="27.75" hidden="1" x14ac:dyDescent="0.35">
      <c r="A189" s="60"/>
      <c r="B189" s="66" t="s">
        <v>67</v>
      </c>
      <c r="C189" s="66" t="s">
        <v>67</v>
      </c>
      <c r="D189" s="67"/>
      <c r="E189" s="52">
        <f>-(E187+E188)*D189</f>
        <v>0</v>
      </c>
    </row>
    <row r="190" spans="1:5" ht="27.75" hidden="1" x14ac:dyDescent="0.35">
      <c r="A190" s="60"/>
      <c r="B190" s="66" t="s">
        <v>68</v>
      </c>
      <c r="C190" s="66" t="s">
        <v>68</v>
      </c>
      <c r="D190" s="67"/>
      <c r="E190" s="52">
        <f>-(E187+E188+E189)*D190</f>
        <v>0</v>
      </c>
    </row>
    <row r="191" spans="1:5" ht="27.75" hidden="1" x14ac:dyDescent="0.35">
      <c r="A191" s="60"/>
      <c r="B191" s="66" t="s">
        <v>69</v>
      </c>
      <c r="C191" s="66" t="s">
        <v>69</v>
      </c>
      <c r="D191" s="68"/>
      <c r="E191" s="69">
        <f>SUM(E188:E190)</f>
        <v>0</v>
      </c>
    </row>
    <row r="192" spans="1:5" ht="49.5" customHeight="1" x14ac:dyDescent="0.35">
      <c r="A192" s="60"/>
      <c r="B192" s="66"/>
      <c r="C192" s="66"/>
      <c r="D192" s="68"/>
      <c r="E192" s="69"/>
    </row>
    <row r="193" spans="1:5" ht="54.75" customHeight="1" x14ac:dyDescent="0.25">
      <c r="A193" s="47"/>
      <c r="B193" s="58" t="s">
        <v>306</v>
      </c>
      <c r="C193" s="117" t="s">
        <v>307</v>
      </c>
      <c r="D193" s="51">
        <v>18080</v>
      </c>
      <c r="E193" s="118">
        <f>D193*A193</f>
        <v>0</v>
      </c>
    </row>
    <row r="194" spans="1:5" ht="49.5" customHeight="1" x14ac:dyDescent="0.25">
      <c r="A194" s="47"/>
      <c r="B194" s="50" t="s">
        <v>356</v>
      </c>
      <c r="C194" s="116" t="s">
        <v>355</v>
      </c>
      <c r="D194" s="51">
        <v>3200</v>
      </c>
      <c r="E194" s="118">
        <f t="shared" ref="E194:E200" si="10">D194*A194</f>
        <v>0</v>
      </c>
    </row>
    <row r="195" spans="1:5" ht="49.5" customHeight="1" x14ac:dyDescent="0.25">
      <c r="A195" s="47"/>
      <c r="B195" s="50" t="s">
        <v>125</v>
      </c>
      <c r="C195" s="116" t="s">
        <v>126</v>
      </c>
      <c r="D195" s="51">
        <v>1770</v>
      </c>
      <c r="E195" s="118">
        <f t="shared" si="10"/>
        <v>0</v>
      </c>
    </row>
    <row r="196" spans="1:5" ht="49.5" customHeight="1" x14ac:dyDescent="0.25">
      <c r="A196" s="47"/>
      <c r="B196" s="50" t="s">
        <v>127</v>
      </c>
      <c r="C196" s="116" t="s">
        <v>128</v>
      </c>
      <c r="D196" s="51">
        <v>340</v>
      </c>
      <c r="E196" s="118">
        <f t="shared" si="10"/>
        <v>0</v>
      </c>
    </row>
    <row r="197" spans="1:5" ht="49.15" customHeight="1" x14ac:dyDescent="0.25">
      <c r="A197" s="47"/>
      <c r="B197" s="50" t="s">
        <v>157</v>
      </c>
      <c r="C197" s="116" t="s">
        <v>156</v>
      </c>
      <c r="D197" s="51">
        <v>430</v>
      </c>
      <c r="E197" s="118">
        <f t="shared" si="10"/>
        <v>0</v>
      </c>
    </row>
    <row r="198" spans="1:5" ht="49.15" customHeight="1" x14ac:dyDescent="0.25">
      <c r="A198" s="47"/>
      <c r="B198" s="50" t="s">
        <v>70</v>
      </c>
      <c r="C198" s="116" t="s">
        <v>71</v>
      </c>
      <c r="D198" s="51">
        <v>340</v>
      </c>
      <c r="E198" s="118">
        <f t="shared" si="10"/>
        <v>0</v>
      </c>
    </row>
    <row r="199" spans="1:5" ht="49.15" customHeight="1" x14ac:dyDescent="0.25">
      <c r="A199" s="47"/>
      <c r="B199" s="50" t="s">
        <v>152</v>
      </c>
      <c r="C199" s="116" t="s">
        <v>153</v>
      </c>
      <c r="D199" s="51">
        <v>340</v>
      </c>
      <c r="E199" s="118">
        <f t="shared" si="10"/>
        <v>0</v>
      </c>
    </row>
    <row r="200" spans="1:5" ht="49.15" customHeight="1" x14ac:dyDescent="0.25">
      <c r="A200" s="47"/>
      <c r="B200" s="50" t="s">
        <v>154</v>
      </c>
      <c r="C200" s="116" t="s">
        <v>155</v>
      </c>
      <c r="D200" s="51">
        <v>340</v>
      </c>
      <c r="E200" s="118">
        <f t="shared" si="10"/>
        <v>0</v>
      </c>
    </row>
    <row r="201" spans="1:5" ht="49.5" customHeight="1" x14ac:dyDescent="0.4">
      <c r="A201" s="60"/>
      <c r="B201" s="70"/>
      <c r="C201" s="70"/>
      <c r="D201" s="71"/>
      <c r="E201" s="72">
        <f t="shared" ref="E201" si="11">D201*A201</f>
        <v>0</v>
      </c>
    </row>
    <row r="202" spans="1:5" ht="49.5" customHeight="1" x14ac:dyDescent="0.4">
      <c r="A202" s="60"/>
      <c r="B202" s="73" t="s">
        <v>72</v>
      </c>
      <c r="C202" s="73" t="s">
        <v>73</v>
      </c>
      <c r="D202" s="71"/>
      <c r="E202" s="72">
        <f>E187+E191+SUM(E193:E200)</f>
        <v>1324273</v>
      </c>
    </row>
    <row r="203" spans="1:5" ht="49.5" customHeight="1" x14ac:dyDescent="0.4">
      <c r="A203" s="74"/>
      <c r="B203" s="73" t="s">
        <v>74</v>
      </c>
      <c r="C203" s="73"/>
      <c r="D203" s="71"/>
      <c r="E203" s="72"/>
    </row>
    <row r="204" spans="1:5" s="20" customFormat="1" ht="49.5" customHeight="1" thickBot="1" x14ac:dyDescent="0.45">
      <c r="A204" s="75"/>
      <c r="B204" s="76" t="s">
        <v>285</v>
      </c>
      <c r="C204" s="77" t="s">
        <v>284</v>
      </c>
      <c r="D204" s="78"/>
      <c r="E204" s="79"/>
    </row>
    <row r="205" spans="1:5" ht="49.5" customHeight="1" x14ac:dyDescent="0.35">
      <c r="A205" s="26"/>
      <c r="B205" s="5"/>
      <c r="C205" s="5"/>
      <c r="D205" s="19"/>
      <c r="E205" s="11"/>
    </row>
  </sheetData>
  <sheetProtection algorithmName="SHA-512" hashValue="w+I6532uM5YANg6yoZcqpz65vjvpiyOXcor1uLgjAG3O/AUR+GYgS+OEsfTFrFj+hVuQQeQNVG+/pvx+ebtldw==" saltValue="ZdiPiYnrkghnrvTLdYuEbA==" spinCount="100000" sheet="1" autoFilter="0"/>
  <protectedRanges>
    <protectedRange sqref="A30:A39 A20:A27 A12:A18 A50 A41:A42 A44:A45" name="Plage1"/>
    <protectedRange sqref="A178:A179 A43 A193:A201" name="Plage1_1_1_1"/>
    <protectedRange sqref="A152" name="Plage1_1_1_2"/>
    <protectedRange sqref="A87:A89" name="Plage1_1_1_3"/>
    <protectedRange sqref="A180" name="Plage1_1_1_4"/>
    <protectedRange sqref="A28" name="Plage1_4"/>
    <protectedRange sqref="A40" name="Plage1_1"/>
    <protectedRange sqref="A29" name="Plage1_1_1"/>
    <protectedRange sqref="A19" name="Plage1_2"/>
    <protectedRange sqref="A46:A48" name="Plage1_1_2"/>
    <protectedRange sqref="A92" name="Plage1_1_1_3_1"/>
  </protectedRanges>
  <autoFilter ref="A45:A185" xr:uid="{00000000-0009-0000-0000-000000000000}"/>
  <mergeCells count="34">
    <mergeCell ref="D43:E43"/>
    <mergeCell ref="D30:E30"/>
    <mergeCell ref="D33:E33"/>
    <mergeCell ref="D34:E34"/>
    <mergeCell ref="D35:E35"/>
    <mergeCell ref="D36:E36"/>
    <mergeCell ref="D42:E42"/>
    <mergeCell ref="D7:E7"/>
    <mergeCell ref="D20:E20"/>
    <mergeCell ref="D18:E18"/>
    <mergeCell ref="D19:E19"/>
    <mergeCell ref="D21:E21"/>
    <mergeCell ref="D8:E8"/>
    <mergeCell ref="D10:E10"/>
    <mergeCell ref="D2:E2"/>
    <mergeCell ref="D3:E3"/>
    <mergeCell ref="D4:E4"/>
    <mergeCell ref="D5:E5"/>
    <mergeCell ref="D6:E6"/>
    <mergeCell ref="D22:E22"/>
    <mergeCell ref="D23:E23"/>
    <mergeCell ref="D24:E24"/>
    <mergeCell ref="D25:E25"/>
    <mergeCell ref="D26:E26"/>
    <mergeCell ref="D27:E27"/>
    <mergeCell ref="D38:E38"/>
    <mergeCell ref="D40:E40"/>
    <mergeCell ref="D41:E41"/>
    <mergeCell ref="D28:E28"/>
    <mergeCell ref="D29:E29"/>
    <mergeCell ref="D37:E37"/>
    <mergeCell ref="D39:E39"/>
    <mergeCell ref="D31:E31"/>
    <mergeCell ref="D32:E32"/>
  </mergeCells>
  <phoneticPr fontId="36" type="noConversion"/>
  <printOptions horizontalCentered="1"/>
  <pageMargins left="0.23622047244094491" right="0.23622047244094491" top="0.74803149606299213" bottom="0.74803149606299213" header="0.31496062992125984" footer="0.31496062992125984"/>
  <pageSetup paperSize="8" scale="26" fitToHeight="5" orientation="portrait" r:id="rId1"/>
  <headerFooter alignWithMargins="0">
    <oddFooter>&amp;C&amp;18Page &amp;P de &amp;N</oddFooter>
  </headerFooter>
  <rowBreaks count="2" manualBreakCount="2">
    <brk id="81" max="4" man="1"/>
    <brk id="14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9B7661D2A084D93BF829409F24F7F" ma:contentTypeVersion="14" ma:contentTypeDescription="Create a new document." ma:contentTypeScope="" ma:versionID="aa1c63d423d599bc7e743687110bcd9b">
  <xsd:schema xmlns:xsd="http://www.w3.org/2001/XMLSchema" xmlns:xs="http://www.w3.org/2001/XMLSchema" xmlns:p="http://schemas.microsoft.com/office/2006/metadata/properties" xmlns:ns2="34424a09-a463-4db1-9f8a-337c61796bf1" xmlns:ns3="6b934ebd-cf26-46b7-a63d-61b3eb1717f5" targetNamespace="http://schemas.microsoft.com/office/2006/metadata/properties" ma:root="true" ma:fieldsID="abc77f64ac9d008f62ddfdc2e5f5955a" ns2:_="" ns3:_="">
    <xsd:import namespace="34424a09-a463-4db1-9f8a-337c61796bf1"/>
    <xsd:import namespace="6b934ebd-cf26-46b7-a63d-61b3eb1717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24a09-a463-4db1-9f8a-337c61796b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ebedaa5-2062-44ae-b3af-591a81830b30}" ma:internalName="TaxCatchAll" ma:showField="CatchAllData" ma:web="34424a09-a463-4db1-9f8a-337c61796b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934ebd-cf26-46b7-a63d-61b3eb1717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bb4583-c274-4b2d-af5e-5826918776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58CAE-A55C-4143-A4AA-B95599CCC430}"/>
</file>

<file path=customXml/itemProps2.xml><?xml version="1.0" encoding="utf-8"?>
<ds:datastoreItem xmlns:ds="http://schemas.openxmlformats.org/officeDocument/2006/customXml" ds:itemID="{85CB26D8-D68E-4E71-9D8E-CC3A1E1D8E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5.4 EN</vt:lpstr>
      <vt:lpstr>'5.4 EN'!Impression_des_titres</vt:lpstr>
      <vt:lpstr>'5.4 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RIFF</dc:creator>
  <cp:lastModifiedBy>Aurore LAMBERT</cp:lastModifiedBy>
  <cp:lastPrinted>2022-08-05T12:42:10Z</cp:lastPrinted>
  <dcterms:created xsi:type="dcterms:W3CDTF">2020-08-27T15:35:41Z</dcterms:created>
  <dcterms:modified xsi:type="dcterms:W3CDTF">2023-08-31T16:37:40Z</dcterms:modified>
</cp:coreProperties>
</file>