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66925"/>
  <mc:AlternateContent xmlns:mc="http://schemas.openxmlformats.org/markup-compatibility/2006">
    <mc:Choice Requires="x15">
      <x15ac:absPath xmlns:x15ac="http://schemas.microsoft.com/office/spreadsheetml/2010/11/ac" url="\\192.9.200.103\commercial\GAMME\BALI 2024\4.8\"/>
    </mc:Choice>
  </mc:AlternateContent>
  <xr:revisionPtr revIDLastSave="0" documentId="13_ncr:1_{983CE3AF-3A31-466F-AB8F-7C54CF58E29F}" xr6:coauthVersionLast="47" xr6:coauthVersionMax="47" xr10:uidLastSave="{00000000-0000-0000-0000-000000000000}"/>
  <bookViews>
    <workbookView xWindow="-28920" yWindow="-630" windowWidth="29040" windowHeight="15840" xr2:uid="{885AA148-A8B6-4B61-B68F-1CDA1E0BE2D8}"/>
  </bookViews>
  <sheets>
    <sheet name="4.8 EN" sheetId="1" r:id="rId1"/>
  </sheets>
  <definedNames>
    <definedName name="_xlnm._FilterDatabase" localSheetId="0" hidden="1">'4.8 EN'!$A$45:$A$179</definedName>
    <definedName name="_xlnm.Criteria" localSheetId="0">'4.8 EN'!#REF!</definedName>
    <definedName name="_xlnm.Print_Titles" localSheetId="0">'4.8 EN'!$1:$11</definedName>
    <definedName name="_xlnm.Print_Area" localSheetId="0">'4.8 EN'!$A$1:$E$198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35" i="1" l="1"/>
  <c r="E194" i="1"/>
  <c r="E193" i="1"/>
  <c r="E192" i="1"/>
  <c r="E191" i="1"/>
  <c r="E190" i="1"/>
  <c r="E189" i="1"/>
  <c r="E188" i="1"/>
  <c r="E187" i="1"/>
  <c r="E177" i="1"/>
  <c r="E176" i="1"/>
  <c r="E175" i="1"/>
  <c r="E174" i="1"/>
  <c r="E173" i="1"/>
  <c r="E172" i="1"/>
  <c r="E171" i="1"/>
  <c r="E170" i="1"/>
  <c r="E169" i="1"/>
  <c r="E166" i="1"/>
  <c r="E165" i="1"/>
  <c r="E164" i="1"/>
  <c r="E163" i="1"/>
  <c r="E162" i="1"/>
  <c r="E161" i="1"/>
  <c r="E158" i="1"/>
  <c r="E157" i="1"/>
  <c r="E155" i="1"/>
  <c r="E154" i="1"/>
  <c r="E153" i="1"/>
  <c r="E152" i="1"/>
  <c r="E151" i="1"/>
  <c r="E150" i="1"/>
  <c r="E149" i="1"/>
  <c r="E147" i="1"/>
  <c r="E146" i="1"/>
  <c r="E145" i="1"/>
  <c r="E144" i="1"/>
  <c r="E143" i="1"/>
  <c r="E142" i="1"/>
  <c r="E141" i="1"/>
  <c r="E139" i="1"/>
  <c r="E136" i="1"/>
  <c r="E134" i="1"/>
  <c r="E130" i="1"/>
  <c r="E129" i="1"/>
  <c r="E128" i="1"/>
  <c r="E127" i="1"/>
  <c r="E126" i="1"/>
  <c r="E125" i="1"/>
  <c r="E124" i="1"/>
  <c r="E123" i="1"/>
  <c r="E122" i="1"/>
  <c r="E121" i="1"/>
  <c r="E120" i="1"/>
  <c r="E119" i="1"/>
  <c r="E118" i="1"/>
  <c r="E117" i="1"/>
  <c r="E116" i="1"/>
  <c r="E115" i="1"/>
  <c r="E114" i="1"/>
  <c r="E113" i="1"/>
  <c r="E112" i="1"/>
  <c r="E111" i="1"/>
  <c r="E110" i="1"/>
  <c r="E109" i="1"/>
  <c r="E106" i="1"/>
  <c r="E105" i="1"/>
  <c r="E104" i="1"/>
  <c r="E103" i="1"/>
  <c r="E102" i="1"/>
  <c r="E101" i="1"/>
  <c r="E100" i="1"/>
  <c r="E99" i="1"/>
  <c r="E98" i="1"/>
  <c r="E97" i="1"/>
  <c r="E95" i="1"/>
  <c r="E94" i="1"/>
  <c r="E93" i="1"/>
  <c r="E92" i="1"/>
  <c r="E91" i="1"/>
  <c r="E90" i="1"/>
  <c r="E89" i="1"/>
  <c r="E88" i="1"/>
  <c r="E85" i="1"/>
  <c r="E84" i="1"/>
  <c r="E83" i="1"/>
  <c r="E82" i="1"/>
  <c r="E81" i="1"/>
  <c r="E80" i="1"/>
  <c r="E79" i="1"/>
  <c r="E78" i="1"/>
  <c r="E77" i="1"/>
  <c r="E76" i="1"/>
  <c r="E75" i="1"/>
  <c r="E74" i="1"/>
  <c r="E73" i="1"/>
  <c r="E72" i="1"/>
  <c r="E71" i="1"/>
  <c r="E69" i="1"/>
  <c r="E66" i="1"/>
  <c r="E65" i="1"/>
  <c r="E64" i="1"/>
  <c r="E63" i="1"/>
  <c r="E62" i="1"/>
  <c r="E61" i="1"/>
  <c r="E60" i="1"/>
  <c r="E59" i="1"/>
  <c r="E58" i="1"/>
  <c r="E57" i="1"/>
  <c r="E56" i="1"/>
  <c r="E55" i="1"/>
  <c r="E54" i="1"/>
  <c r="E53" i="1"/>
  <c r="E49" i="1"/>
  <c r="E159" i="1" l="1"/>
  <c r="E160" i="1"/>
  <c r="E140" i="1"/>
  <c r="E148" i="1"/>
  <c r="E16" i="1"/>
  <c r="E15" i="1"/>
  <c r="E14" i="1"/>
  <c r="E13" i="1" l="1"/>
  <c r="E44" i="1"/>
  <c r="E12" i="1"/>
  <c r="E181" i="1" l="1"/>
  <c r="E46" i="1"/>
  <c r="E182" i="1" l="1"/>
  <c r="E183" i="1" s="1"/>
  <c r="E184" i="1" s="1"/>
  <c r="E185" i="1" l="1"/>
  <c r="E196" i="1" s="1"/>
</calcChain>
</file>

<file path=xl/sharedStrings.xml><?xml version="1.0" encoding="utf-8"?>
<sst xmlns="http://schemas.openxmlformats.org/spreadsheetml/2006/main" count="408" uniqueCount="365">
  <si>
    <t>DATE :</t>
  </si>
  <si>
    <t>Proprietaire :</t>
  </si>
  <si>
    <t>Nom du bateau :</t>
  </si>
  <si>
    <t>Port d'attache :</t>
  </si>
  <si>
    <t>Home port :</t>
  </si>
  <si>
    <t>Serial Number :</t>
  </si>
  <si>
    <t>Langage technique :</t>
  </si>
  <si>
    <t xml:space="preserve">Tarif H.T. </t>
  </si>
  <si>
    <t>Montant H.T.</t>
  </si>
  <si>
    <t>Specifications  Pack</t>
  </si>
  <si>
    <t>x</t>
  </si>
  <si>
    <t>Contrôleur de batteries</t>
  </si>
  <si>
    <t>Battery controller</t>
  </si>
  <si>
    <t>Douche de cockpit avec eau froide et chaude</t>
  </si>
  <si>
    <t>Hot and cold cockpit shower</t>
  </si>
  <si>
    <t xml:space="preserve">Echelle de bain confort avec mains courantes et larges marches en teck </t>
  </si>
  <si>
    <t>Comfortable swim ladder with large handles and teak steps</t>
  </si>
  <si>
    <t>Four à gaz</t>
  </si>
  <si>
    <t>Gaz oven</t>
  </si>
  <si>
    <t xml:space="preserve">Capots de cales moteurs et de coffres de cockpit avant équipés de vérins à gaz  </t>
  </si>
  <si>
    <t>Engine room &amp; locker hatches on gaz struts</t>
  </si>
  <si>
    <t>2 layers of antifouling with Epoxy base coat</t>
  </si>
  <si>
    <t>Total du pack excellence</t>
  </si>
  <si>
    <t>Total pack excellence</t>
  </si>
  <si>
    <t>OPTIONS</t>
  </si>
  <si>
    <t>Pack ELEGANCE</t>
  </si>
  <si>
    <t>Total du pack ELEGANCE</t>
  </si>
  <si>
    <t xml:space="preserve">Total pack ELEGANCE </t>
  </si>
  <si>
    <t>#</t>
  </si>
  <si>
    <t>Gréement- Voiles</t>
  </si>
  <si>
    <t>Rigging - Sails</t>
  </si>
  <si>
    <t>GV latté en dacron "logo Tortue" Dream yacht charter"</t>
  </si>
  <si>
    <t>Lazy bag "Dream yacht charter"</t>
  </si>
  <si>
    <t xml:space="preserve">Aluminum V boom  with LED lighting  </t>
  </si>
  <si>
    <t>Mât livré en 2 parties</t>
  </si>
  <si>
    <t>Mast in 2 parts</t>
  </si>
  <si>
    <t>Mécanique - Matériel de sécurité</t>
  </si>
  <si>
    <t>Mecanics - Safety Equipment</t>
  </si>
  <si>
    <t>Kit de deux alternateurs supplémentaires 12V 125A</t>
  </si>
  <si>
    <t xml:space="preserve">Kit of two additional alternators 12V 125A </t>
  </si>
  <si>
    <t>Confort</t>
  </si>
  <si>
    <t>Comfort</t>
  </si>
  <si>
    <t xml:space="preserve">Vitrage avant ouvrant avec verrouillage en position ventilation </t>
  </si>
  <si>
    <t>Tilting forward windows with locking system in open position</t>
  </si>
  <si>
    <t xml:space="preserve">Pompe eau de mer en cuisine et sur le pont  </t>
  </si>
  <si>
    <t>Aménagement intérieur</t>
  </si>
  <si>
    <t>Interior setup</t>
  </si>
  <si>
    <t xml:space="preserve">Coloris sellerie </t>
  </si>
  <si>
    <t>Upholstery color</t>
  </si>
  <si>
    <t>Aménagement extérieur</t>
  </si>
  <si>
    <t>Exterior setup</t>
  </si>
  <si>
    <t>Polywood outbord engine bracket on aft beam</t>
  </si>
  <si>
    <t>Plancha with gas installation</t>
  </si>
  <si>
    <t>Electronique - Hifi</t>
  </si>
  <si>
    <t>Electronics - Hifi</t>
  </si>
  <si>
    <t>Compas hémisphére sud</t>
  </si>
  <si>
    <t>Southern hemisphere compass</t>
  </si>
  <si>
    <t>Wifi Antenna</t>
  </si>
  <si>
    <t>VHF backup antenna on masthead</t>
  </si>
  <si>
    <t xml:space="preserve">Radar Raymarine avec support de mât </t>
  </si>
  <si>
    <t>Radar Raymarine with bracket</t>
  </si>
  <si>
    <t>Télécommande Raymarine pour pilote automatique</t>
  </si>
  <si>
    <t>Raymarine remote control for automatic pilot</t>
  </si>
  <si>
    <t>Préparation - livraison</t>
  </si>
  <si>
    <t>Commissioning - Handing over</t>
  </si>
  <si>
    <t>Prix total du bateau packs et options comprises</t>
  </si>
  <si>
    <t>Total Price of the Boat with packs &amp; options</t>
  </si>
  <si>
    <t>Dealer discount</t>
  </si>
  <si>
    <t>Extra discount</t>
  </si>
  <si>
    <t>After sales contribution</t>
  </si>
  <si>
    <t>Total discount</t>
  </si>
  <si>
    <t xml:space="preserve">Custom export formalities fees </t>
  </si>
  <si>
    <t>Frais d'apostille notariée</t>
  </si>
  <si>
    <t>Apostille fees</t>
  </si>
  <si>
    <t>Net à payer HT</t>
  </si>
  <si>
    <t>Net price Ex VAT</t>
  </si>
  <si>
    <t>Net à payer TTC</t>
  </si>
  <si>
    <t>Pack Excellence</t>
  </si>
  <si>
    <t>Sea water pump at galley &amp; anchor</t>
  </si>
  <si>
    <t>Support moteur HB en polywood fixé sur poutre arrière</t>
  </si>
  <si>
    <t>BALI 4.8</t>
  </si>
  <si>
    <t>2 batteries de service supplémentaires de servitude 12V - 130 amp</t>
  </si>
  <si>
    <t>Eclairage indirect dans carré et cabines</t>
  </si>
  <si>
    <t>Indirect lighting in saloon/cockpit and cabins</t>
  </si>
  <si>
    <t xml:space="preserve">Eclairage de courtoisie cockpit avant et jupes </t>
  </si>
  <si>
    <t xml:space="preserve">Forward cockpit  and transom courtesy lighting </t>
  </si>
  <si>
    <t xml:space="preserve">1 Winch de manœuvre de GV électrique </t>
  </si>
  <si>
    <t>Mainsail electrical winch</t>
  </si>
  <si>
    <t>Système de relevage d'annexe</t>
  </si>
  <si>
    <t>Lifting system for dinghy</t>
  </si>
  <si>
    <t>Guindeau électrique 1700W</t>
  </si>
  <si>
    <t>Electric windlass 1700W</t>
  </si>
  <si>
    <t>Extra fuel tank of 400L for a total capacity of 1000L</t>
  </si>
  <si>
    <t xml:space="preserve">Coussins de cockpit avant (assises et dossiers) </t>
  </si>
  <si>
    <t xml:space="preserve">Coussins de banquette arrière (assises et dossiers) </t>
  </si>
  <si>
    <t>2 couches d'antifouling  avec primaire epoxy</t>
  </si>
  <si>
    <t>Lazy bag KAVAS</t>
  </si>
  <si>
    <t>2 winch manuels pour voiles d'avant</t>
  </si>
  <si>
    <t>2 manual winches for head sails</t>
  </si>
  <si>
    <t xml:space="preserve">2 winch électriques pour voiles d'avant </t>
  </si>
  <si>
    <t>2 electric winches for head sails</t>
  </si>
  <si>
    <t>Winch de solent électrique</t>
  </si>
  <si>
    <t>Electric winch for solent</t>
  </si>
  <si>
    <t xml:space="preserve">Commandes électriques ZF à la place des commandes moteurs à câble </t>
  </si>
  <si>
    <t>ZF electric controls instead of cable motor controls</t>
  </si>
  <si>
    <t xml:space="preserve">Paire d'hélices tripales repliables                                   </t>
  </si>
  <si>
    <t xml:space="preserve">Pair of 3 blades folding propellers                                </t>
  </si>
  <si>
    <t xml:space="preserve">Propulseur d'étrave électrique à tunnel </t>
  </si>
  <si>
    <t>Electric bow thruster with tunnel</t>
  </si>
  <si>
    <t xml:space="preserve">Plaque de cuisson verre 4 feux et four grande capacité au lieu du standard </t>
  </si>
  <si>
    <t>4 burners cooking hob in glass and large capacity oven instead of standard size</t>
  </si>
  <si>
    <t xml:space="preserve">Chauffage gasoil à circulation d'eau chaude flotteurs et carré (incompatible option clim) </t>
  </si>
  <si>
    <t>Coffre fort à code</t>
  </si>
  <si>
    <t>Safe box</t>
  </si>
  <si>
    <t>Saloon table convertible in coffee table (two telescopic feet)</t>
  </si>
  <si>
    <t xml:space="preserve">Banquette centrale coulissante 3 places avec coffre de rangement et coussins </t>
  </si>
  <si>
    <t xml:space="preserve">3-seater central sliding bench with storage and cushions </t>
  </si>
  <si>
    <t xml:space="preserve">Table de cockpit avant fixe avec coffre et abattants 8 places </t>
  </si>
  <si>
    <t>Forward cockpit fixed table</t>
  </si>
  <si>
    <t xml:space="preserve">Covering  </t>
  </si>
  <si>
    <t xml:space="preserve">Covering </t>
  </si>
  <si>
    <t>Foldable composite gangway 2,80m with stanchions, bag &amp; female deck fitting</t>
  </si>
  <si>
    <t>Plancha  avec installation gaz</t>
  </si>
  <si>
    <t>Bossoir électrique</t>
  </si>
  <si>
    <t>Electrical davit</t>
  </si>
  <si>
    <t>Plateforme arrière hydraulique</t>
  </si>
  <si>
    <t xml:space="preserve">Hydraulic aft platform </t>
  </si>
  <si>
    <t>Antenne Wi Fi</t>
  </si>
  <si>
    <t>Antenne VHF de secours en tête de mat</t>
  </si>
  <si>
    <t>Fees for owners belongings treatment</t>
  </si>
  <si>
    <t xml:space="preserve">Frais de formalités d'exportation </t>
  </si>
  <si>
    <r>
      <t xml:space="preserve">Extra for 2 layers of </t>
    </r>
    <r>
      <rPr>
        <b/>
        <sz val="22"/>
        <rFont val="Arial"/>
        <family val="2"/>
      </rPr>
      <t xml:space="preserve">tropical antifouling </t>
    </r>
    <r>
      <rPr>
        <sz val="22"/>
        <rFont val="Arial"/>
        <family val="2"/>
      </rPr>
      <t xml:space="preserve">with Epoxy base coat instead of standard </t>
    </r>
  </si>
  <si>
    <r>
      <t xml:space="preserve">Low consumption </t>
    </r>
    <r>
      <rPr>
        <b/>
        <sz val="22"/>
        <rFont val="Arial"/>
        <family val="2"/>
      </rPr>
      <t>12V 105L/H</t>
    </r>
    <r>
      <rPr>
        <sz val="22"/>
        <rFont val="Arial"/>
        <family val="2"/>
      </rPr>
      <t xml:space="preserve"> watermaker (solar panels and/or alternators recommended)</t>
    </r>
  </si>
  <si>
    <r>
      <t xml:space="preserve">Aménagement pointe avant </t>
    </r>
    <r>
      <rPr>
        <b/>
        <sz val="22"/>
        <color rgb="FF000000"/>
        <rFont val="Arial"/>
        <family val="2"/>
      </rPr>
      <t>tribord</t>
    </r>
    <r>
      <rPr>
        <sz val="22"/>
        <color indexed="8"/>
        <rFont val="Arial"/>
        <family val="2"/>
      </rPr>
      <t xml:space="preserve"> (matelas, hublot et rideau occultant) </t>
    </r>
  </si>
  <si>
    <t>on demand</t>
  </si>
  <si>
    <t>Date de livraison :</t>
  </si>
  <si>
    <t>Date of delivery :</t>
  </si>
  <si>
    <t xml:space="preserve">Système de relevage électrique de la baie arrière assisté par vérins hydrauliques  </t>
  </si>
  <si>
    <t xml:space="preserve">Saloon tilting bay/door electrically assisted by hydraulic struts   </t>
  </si>
  <si>
    <r>
      <t xml:space="preserve">Supplément pour </t>
    </r>
    <r>
      <rPr>
        <b/>
        <sz val="22"/>
        <rFont val="Arial"/>
        <family val="2"/>
      </rPr>
      <t>antifouling zone tropicale</t>
    </r>
    <r>
      <rPr>
        <sz val="22"/>
        <rFont val="Arial"/>
        <family val="2"/>
      </rPr>
      <t xml:space="preserve"> (2 couches) avec primaire Epoxy au lieu du standard </t>
    </r>
  </si>
  <si>
    <t>Table de carré convertible en table basse (deux pieds télescopiques)</t>
  </si>
  <si>
    <t>Hifi Radio Fusion 6HP bluetooth (carré, flybridge et cockpit avant)</t>
  </si>
  <si>
    <t>Frais de transit matériel client (réception et traitement)</t>
  </si>
  <si>
    <t>Name of the boat :</t>
  </si>
  <si>
    <t>Owner :</t>
  </si>
  <si>
    <t>Technical language (FR / EN) :</t>
  </si>
  <si>
    <t>Mise sous bossoir d'une annexe non fournie (charge max équipée 300kg)</t>
  </si>
  <si>
    <t>Set up when dinghy provided by the owner (max load equipped 300kg)</t>
  </si>
  <si>
    <t xml:space="preserve">Hard top de flybridge avec panneaux plexi et éclairage LED </t>
  </si>
  <si>
    <t xml:space="preserve">Hard top with plexi panels and led lights </t>
  </si>
  <si>
    <t>Jeu bains de soleil repliables plage avant</t>
  </si>
  <si>
    <t>Set of folding sun loungers foredeck</t>
  </si>
  <si>
    <t>Frais pour ATR</t>
  </si>
  <si>
    <t>ATR fees</t>
  </si>
  <si>
    <t>Frais pour T2L</t>
  </si>
  <si>
    <t>T2L fees</t>
  </si>
  <si>
    <t>Frais de formalités d'exportation cargo</t>
  </si>
  <si>
    <t>Custom cargo export formalities fees</t>
  </si>
  <si>
    <t>Réservoir de gazole suppémentaire de 400L (capacité totale de 1000L)</t>
  </si>
  <si>
    <t>Forward cockpit  cushions (seats and backrests)</t>
  </si>
  <si>
    <t>Seats for aft bench (seats and backrests)</t>
  </si>
  <si>
    <t xml:space="preserve">Bôme canoë alu avec éclairage LED </t>
  </si>
  <si>
    <t xml:space="preserve">Eclairage sous-marin à LED bleu sous chaque jupe (4 spots) </t>
  </si>
  <si>
    <t>LED submarine lighting blue under each transom (4 spots)</t>
  </si>
  <si>
    <t>1 Caméra sous barre de flèche bâbord</t>
  </si>
  <si>
    <t>1 Camera under portside spreader</t>
  </si>
  <si>
    <t>Large model freshwater electric toilet (specify number and location)</t>
  </si>
  <si>
    <t>WC électrique à l'eau douce grand modèle (préciser le nombre et emplacement)</t>
  </si>
  <si>
    <t>Numéro de série :</t>
  </si>
  <si>
    <t>Kit solar panels (500W) : 5 x 100W panels</t>
  </si>
  <si>
    <t xml:space="preserve">Central heating system in hulls and salon (incompatible with aircond. option) </t>
  </si>
  <si>
    <t xml:space="preserve">Club corner instead of daybed (two armchairs and a mini-bar) </t>
  </si>
  <si>
    <t>2 extra service batteries of 12V - 130 amp</t>
  </si>
  <si>
    <t>Code 0 de 96m² avec câble anti rotation et coupe "triradial"</t>
  </si>
  <si>
    <t>2 moteurs Yanmar 57CV au lieu des Yanmar 45CV</t>
  </si>
  <si>
    <r>
      <rPr>
        <b/>
        <sz val="22"/>
        <color rgb="FF000000"/>
        <rFont val="Arial"/>
        <family val="2"/>
      </rPr>
      <t>Starboard</t>
    </r>
    <r>
      <rPr>
        <sz val="22"/>
        <color indexed="8"/>
        <rFont val="Arial"/>
        <family val="2"/>
      </rPr>
      <t xml:space="preserve"> forepeak layout (berth, porthole and blackout curtain)</t>
    </r>
  </si>
  <si>
    <r>
      <t xml:space="preserve">Stores plissés occultants plexis, hublot et baie accès cabine arrière flotteurs pour </t>
    </r>
    <r>
      <rPr>
        <b/>
        <sz val="22"/>
        <rFont val="Arial"/>
        <family val="2"/>
      </rPr>
      <t>version 3 cabines</t>
    </r>
  </si>
  <si>
    <r>
      <t xml:space="preserve">Stores plissés occultants plexis, hublot et baie accès cabine arrière flotteurs pour </t>
    </r>
    <r>
      <rPr>
        <b/>
        <sz val="22"/>
        <rFont val="Arial"/>
        <family val="2"/>
      </rPr>
      <t>version</t>
    </r>
    <r>
      <rPr>
        <sz val="22"/>
        <rFont val="Arial"/>
        <family val="2"/>
      </rPr>
      <t xml:space="preserve"> </t>
    </r>
    <r>
      <rPr>
        <b/>
        <sz val="22"/>
        <rFont val="Arial"/>
        <family val="2"/>
      </rPr>
      <t>6 cabines</t>
    </r>
  </si>
  <si>
    <r>
      <t xml:space="preserve">Moustiquaires hublots flotteurs pour </t>
    </r>
    <r>
      <rPr>
        <b/>
        <sz val="22"/>
        <rFont val="Arial"/>
        <family val="2"/>
      </rPr>
      <t>version</t>
    </r>
    <r>
      <rPr>
        <sz val="22"/>
        <rFont val="Arial"/>
        <family val="2"/>
      </rPr>
      <t xml:space="preserve"> </t>
    </r>
    <r>
      <rPr>
        <b/>
        <sz val="22"/>
        <rFont val="Arial"/>
        <family val="2"/>
      </rPr>
      <t>3 cabines</t>
    </r>
  </si>
  <si>
    <r>
      <t xml:space="preserve">Moustiquaires hublots flotteurs pour </t>
    </r>
    <r>
      <rPr>
        <b/>
        <sz val="22"/>
        <rFont val="Arial"/>
        <family val="2"/>
      </rPr>
      <t>version</t>
    </r>
    <r>
      <rPr>
        <sz val="22"/>
        <rFont val="Arial"/>
        <family val="2"/>
      </rPr>
      <t xml:space="preserve"> </t>
    </r>
    <r>
      <rPr>
        <b/>
        <sz val="22"/>
        <rFont val="Arial"/>
        <family val="2"/>
      </rPr>
      <t>6 cabines</t>
    </r>
  </si>
  <si>
    <r>
      <t xml:space="preserve">Sommier ressorts elastomère pour </t>
    </r>
    <r>
      <rPr>
        <b/>
        <sz val="22"/>
        <rFont val="Arial"/>
        <family val="2"/>
      </rPr>
      <t>version 3 cabines</t>
    </r>
  </si>
  <si>
    <r>
      <t xml:space="preserve">Sommier ressorts elastomère pour </t>
    </r>
    <r>
      <rPr>
        <b/>
        <sz val="22"/>
        <rFont val="Arial"/>
        <family val="2"/>
      </rPr>
      <t>version</t>
    </r>
    <r>
      <rPr>
        <sz val="22"/>
        <rFont val="Arial"/>
        <family val="2"/>
      </rPr>
      <t xml:space="preserve"> </t>
    </r>
    <r>
      <rPr>
        <b/>
        <sz val="22"/>
        <rFont val="Arial"/>
        <family val="2"/>
      </rPr>
      <t>6 cabines</t>
    </r>
  </si>
  <si>
    <t xml:space="preserve">Passerelle pliante en composite 2,80m + chandeliers, housse &amp; 1 lyre posée </t>
  </si>
  <si>
    <r>
      <t>Elastomere box spring</t>
    </r>
    <r>
      <rPr>
        <b/>
        <sz val="22"/>
        <rFont val="Arial"/>
        <family val="2"/>
      </rPr>
      <t xml:space="preserve"> </t>
    </r>
    <r>
      <rPr>
        <sz val="22"/>
        <rFont val="Arial"/>
        <family val="2"/>
      </rPr>
      <t>(</t>
    </r>
    <r>
      <rPr>
        <b/>
        <sz val="22"/>
        <rFont val="Arial"/>
        <family val="2"/>
      </rPr>
      <t>3 cabins version</t>
    </r>
    <r>
      <rPr>
        <sz val="22"/>
        <rFont val="Arial"/>
        <family val="2"/>
      </rPr>
      <t>)</t>
    </r>
  </si>
  <si>
    <r>
      <t>Elastomere box spring (</t>
    </r>
    <r>
      <rPr>
        <b/>
        <sz val="22"/>
        <rFont val="Arial"/>
        <family val="2"/>
      </rPr>
      <t>6 cabins version</t>
    </r>
    <r>
      <rPr>
        <sz val="22"/>
        <rFont val="Arial"/>
        <family val="2"/>
      </rPr>
      <t>)</t>
    </r>
  </si>
  <si>
    <r>
      <t>Mosquito screens for portholes</t>
    </r>
    <r>
      <rPr>
        <b/>
        <sz val="22"/>
        <rFont val="Arial"/>
        <family val="2"/>
      </rPr>
      <t xml:space="preserve"> </t>
    </r>
    <r>
      <rPr>
        <sz val="22"/>
        <rFont val="Arial"/>
        <family val="2"/>
      </rPr>
      <t>(</t>
    </r>
    <r>
      <rPr>
        <b/>
        <sz val="22"/>
        <rFont val="Arial"/>
        <family val="2"/>
      </rPr>
      <t>3 cabins version</t>
    </r>
    <r>
      <rPr>
        <sz val="22"/>
        <rFont val="Arial"/>
        <family val="2"/>
      </rPr>
      <t>)</t>
    </r>
  </si>
  <si>
    <r>
      <t>Mosquito screens for portholes (</t>
    </r>
    <r>
      <rPr>
        <b/>
        <sz val="22"/>
        <rFont val="Arial"/>
        <family val="2"/>
      </rPr>
      <t>6 cabins version</t>
    </r>
    <r>
      <rPr>
        <sz val="22"/>
        <rFont val="Arial"/>
        <family val="2"/>
      </rPr>
      <t>)</t>
    </r>
  </si>
  <si>
    <r>
      <t>Plexiglass blackout pleated blinds, porthole and aft cabin access bay floats (</t>
    </r>
    <r>
      <rPr>
        <b/>
        <sz val="22"/>
        <rFont val="Arial"/>
        <family val="2"/>
      </rPr>
      <t>3 cabins version</t>
    </r>
    <r>
      <rPr>
        <sz val="22"/>
        <rFont val="Arial"/>
        <family val="2"/>
      </rPr>
      <t>)</t>
    </r>
  </si>
  <si>
    <r>
      <t>Plexiglass blackout pleated blinds, porthole and aft cabin access bay floats (</t>
    </r>
    <r>
      <rPr>
        <b/>
        <sz val="22"/>
        <rFont val="Arial"/>
        <family val="2"/>
      </rPr>
      <t>6 cabins version</t>
    </r>
    <r>
      <rPr>
        <sz val="22"/>
        <rFont val="Arial"/>
        <family val="2"/>
      </rPr>
      <t>)</t>
    </r>
  </si>
  <si>
    <t xml:space="preserve">BALI 4.8 équipé de 2 moteurs Yanmar 45CV </t>
  </si>
  <si>
    <t>BALI 4.8 equipped with 2x45 hp Yanmar engines</t>
  </si>
  <si>
    <r>
      <rPr>
        <b/>
        <sz val="22"/>
        <color rgb="FF000000"/>
        <rFont val="Arial"/>
        <family val="2"/>
      </rPr>
      <t xml:space="preserve">Version 3 cabines </t>
    </r>
    <r>
      <rPr>
        <sz val="22"/>
        <color indexed="8"/>
        <rFont val="Arial"/>
        <family val="2"/>
      </rPr>
      <t xml:space="preserve">(2 tribord + 1 bâbord) </t>
    </r>
    <r>
      <rPr>
        <b/>
        <sz val="22"/>
        <color rgb="FF000000"/>
        <rFont val="Arial"/>
        <family val="2"/>
      </rPr>
      <t>- 3 toilettes</t>
    </r>
  </si>
  <si>
    <r>
      <rPr>
        <b/>
        <sz val="22"/>
        <color rgb="FF000000"/>
        <rFont val="Arial"/>
        <family val="2"/>
      </rPr>
      <t>Version 4 cabines</t>
    </r>
    <r>
      <rPr>
        <sz val="22"/>
        <color indexed="8"/>
        <rFont val="Arial"/>
        <family val="2"/>
      </rPr>
      <t xml:space="preserve"> (2 tribord + 2 bâbord) </t>
    </r>
    <r>
      <rPr>
        <b/>
        <sz val="22"/>
        <color rgb="FF000000"/>
        <rFont val="Arial"/>
        <family val="2"/>
      </rPr>
      <t>- 4 toilettes</t>
    </r>
  </si>
  <si>
    <r>
      <rPr>
        <b/>
        <sz val="22"/>
        <color rgb="FF000000"/>
        <rFont val="Arial"/>
        <family val="2"/>
      </rPr>
      <t>Version 5 cabines</t>
    </r>
    <r>
      <rPr>
        <sz val="22"/>
        <color indexed="8"/>
        <rFont val="Arial"/>
        <family val="2"/>
      </rPr>
      <t xml:space="preserve"> (2 tribord + 3 bâbord) </t>
    </r>
    <r>
      <rPr>
        <b/>
        <sz val="22"/>
        <color rgb="FF000000"/>
        <rFont val="Arial"/>
        <family val="2"/>
      </rPr>
      <t>- 5 toilettes</t>
    </r>
    <r>
      <rPr>
        <sz val="22"/>
        <color indexed="8"/>
        <rFont val="Arial"/>
        <family val="2"/>
      </rPr>
      <t xml:space="preserve">  </t>
    </r>
  </si>
  <si>
    <r>
      <rPr>
        <b/>
        <sz val="22"/>
        <color rgb="FF000000"/>
        <rFont val="Arial"/>
        <family val="2"/>
      </rPr>
      <t>Version 6 cabines</t>
    </r>
    <r>
      <rPr>
        <sz val="22"/>
        <color indexed="8"/>
        <rFont val="Arial"/>
        <family val="2"/>
      </rPr>
      <t xml:space="preserve"> (3 tribord + 3 bâbord) </t>
    </r>
    <r>
      <rPr>
        <b/>
        <sz val="22"/>
        <color rgb="FF000000"/>
        <rFont val="Arial"/>
        <family val="2"/>
      </rPr>
      <t xml:space="preserve">- 6 toilettes </t>
    </r>
    <r>
      <rPr>
        <sz val="22"/>
        <color indexed="8"/>
        <rFont val="Arial"/>
        <family val="2"/>
      </rPr>
      <t xml:space="preserve"> </t>
    </r>
  </si>
  <si>
    <t>Kit panneaux solaires (500W) : 5 panneaux de 100W</t>
  </si>
  <si>
    <r>
      <t xml:space="preserve">Stores plissés occultants plexis, hublot et baie accès cabine arrière flotteurs pour </t>
    </r>
    <r>
      <rPr>
        <b/>
        <sz val="22"/>
        <rFont val="Arial"/>
        <family val="2"/>
      </rPr>
      <t>version</t>
    </r>
    <r>
      <rPr>
        <sz val="22"/>
        <rFont val="Arial"/>
        <family val="2"/>
      </rPr>
      <t xml:space="preserve"> </t>
    </r>
    <r>
      <rPr>
        <b/>
        <sz val="22"/>
        <rFont val="Arial"/>
        <family val="2"/>
      </rPr>
      <t>4 cabines</t>
    </r>
    <r>
      <rPr>
        <sz val="22"/>
        <rFont val="Arial"/>
        <family val="2"/>
      </rPr>
      <t xml:space="preserve"> (2 tribord + 2 bâbord)</t>
    </r>
  </si>
  <si>
    <r>
      <t xml:space="preserve">Stores plissés occultants plexis, hublot et baie accès cabine arrière flotteurs pour </t>
    </r>
    <r>
      <rPr>
        <b/>
        <sz val="22"/>
        <rFont val="Arial"/>
        <family val="2"/>
      </rPr>
      <t>version</t>
    </r>
    <r>
      <rPr>
        <sz val="22"/>
        <rFont val="Arial"/>
        <family val="2"/>
      </rPr>
      <t xml:space="preserve"> </t>
    </r>
    <r>
      <rPr>
        <b/>
        <sz val="22"/>
        <rFont val="Arial"/>
        <family val="2"/>
      </rPr>
      <t>4 cabines</t>
    </r>
    <r>
      <rPr>
        <sz val="22"/>
        <rFont val="Arial"/>
        <family val="2"/>
      </rPr>
      <t xml:space="preserve"> (1 tribord + 3 bâbord)</t>
    </r>
  </si>
  <si>
    <r>
      <t xml:space="preserve">Stores plissés occultants plexis, hublot et baie accès cabine arrière flotteurs pour </t>
    </r>
    <r>
      <rPr>
        <b/>
        <sz val="22"/>
        <rFont val="Arial"/>
        <family val="2"/>
      </rPr>
      <t>version</t>
    </r>
    <r>
      <rPr>
        <sz val="22"/>
        <rFont val="Arial"/>
        <family val="2"/>
      </rPr>
      <t xml:space="preserve"> </t>
    </r>
    <r>
      <rPr>
        <b/>
        <sz val="22"/>
        <rFont val="Arial"/>
        <family val="2"/>
      </rPr>
      <t>5 cabines</t>
    </r>
    <r>
      <rPr>
        <sz val="22"/>
        <rFont val="Arial"/>
        <family val="2"/>
      </rPr>
      <t xml:space="preserve"> (2 tribord + 3 bâbord)</t>
    </r>
  </si>
  <si>
    <r>
      <t xml:space="preserve">Moustiquaires hublots flotteurs pour </t>
    </r>
    <r>
      <rPr>
        <b/>
        <sz val="22"/>
        <rFont val="Arial"/>
        <family val="2"/>
      </rPr>
      <t>version 4 cabines</t>
    </r>
    <r>
      <rPr>
        <sz val="22"/>
        <rFont val="Arial"/>
        <family val="2"/>
      </rPr>
      <t xml:space="preserve"> (2 tribord + 2 bâbord)</t>
    </r>
  </si>
  <si>
    <r>
      <t xml:space="preserve">Moustiquaires hublots flotteurs pour </t>
    </r>
    <r>
      <rPr>
        <b/>
        <sz val="22"/>
        <rFont val="Arial"/>
        <family val="2"/>
      </rPr>
      <t>version</t>
    </r>
    <r>
      <rPr>
        <sz val="22"/>
        <rFont val="Arial"/>
        <family val="2"/>
      </rPr>
      <t xml:space="preserve"> </t>
    </r>
    <r>
      <rPr>
        <b/>
        <sz val="22"/>
        <rFont val="Arial"/>
        <family val="2"/>
      </rPr>
      <t>4 cabines</t>
    </r>
    <r>
      <rPr>
        <sz val="22"/>
        <rFont val="Arial"/>
        <family val="2"/>
      </rPr>
      <t xml:space="preserve"> (1 tribord + 3 bâbord)</t>
    </r>
  </si>
  <si>
    <r>
      <t xml:space="preserve">Moustiquaires hublots flotteurs pour </t>
    </r>
    <r>
      <rPr>
        <b/>
        <sz val="22"/>
        <rFont val="Arial"/>
        <family val="2"/>
      </rPr>
      <t xml:space="preserve">version 5 cabines </t>
    </r>
    <r>
      <rPr>
        <sz val="22"/>
        <rFont val="Arial"/>
        <family val="2"/>
      </rPr>
      <t>(2 tribord + 3 bâbord)</t>
    </r>
  </si>
  <si>
    <r>
      <t xml:space="preserve">Sommier ressorts elastomère pour </t>
    </r>
    <r>
      <rPr>
        <b/>
        <sz val="22"/>
        <rFont val="Arial"/>
        <family val="2"/>
      </rPr>
      <t>version</t>
    </r>
    <r>
      <rPr>
        <sz val="22"/>
        <rFont val="Arial"/>
        <family val="2"/>
      </rPr>
      <t xml:space="preserve"> </t>
    </r>
    <r>
      <rPr>
        <b/>
        <sz val="22"/>
        <rFont val="Arial"/>
        <family val="2"/>
      </rPr>
      <t xml:space="preserve">4 cabines </t>
    </r>
    <r>
      <rPr>
        <sz val="22"/>
        <rFont val="Arial"/>
        <family val="2"/>
      </rPr>
      <t>(2 tribord + 2 bâbord)</t>
    </r>
  </si>
  <si>
    <r>
      <t xml:space="preserve">Sommier ressorts elastomère pour </t>
    </r>
    <r>
      <rPr>
        <b/>
        <sz val="22"/>
        <rFont val="Arial"/>
        <family val="2"/>
      </rPr>
      <t>version</t>
    </r>
    <r>
      <rPr>
        <sz val="22"/>
        <rFont val="Arial"/>
        <family val="2"/>
      </rPr>
      <t xml:space="preserve"> </t>
    </r>
    <r>
      <rPr>
        <b/>
        <sz val="22"/>
        <rFont val="Arial"/>
        <family val="2"/>
      </rPr>
      <t>4 cabines</t>
    </r>
    <r>
      <rPr>
        <sz val="22"/>
        <rFont val="Arial"/>
        <family val="2"/>
      </rPr>
      <t xml:space="preserve"> (3 tribord + 1 bâbord)</t>
    </r>
  </si>
  <si>
    <r>
      <t xml:space="preserve">Sommier ressorts elastomère pour </t>
    </r>
    <r>
      <rPr>
        <b/>
        <sz val="22"/>
        <rFont val="Arial"/>
        <family val="2"/>
      </rPr>
      <t>version</t>
    </r>
    <r>
      <rPr>
        <sz val="22"/>
        <rFont val="Arial"/>
        <family val="2"/>
      </rPr>
      <t xml:space="preserve"> </t>
    </r>
    <r>
      <rPr>
        <b/>
        <sz val="22"/>
        <rFont val="Arial"/>
        <family val="2"/>
      </rPr>
      <t>5 cabines</t>
    </r>
    <r>
      <rPr>
        <sz val="22"/>
        <rFont val="Arial"/>
        <family val="2"/>
      </rPr>
      <t xml:space="preserve"> (2 tribord + 3 bâbord)</t>
    </r>
  </si>
  <si>
    <r>
      <t>Plexiglass blackout pleated blinds, porthole and aft cabin access bay floats (</t>
    </r>
    <r>
      <rPr>
        <b/>
        <sz val="22"/>
        <rFont val="Arial"/>
        <family val="2"/>
      </rPr>
      <t>4 cabins</t>
    </r>
    <r>
      <rPr>
        <sz val="22"/>
        <rFont val="Arial"/>
        <family val="2"/>
      </rPr>
      <t xml:space="preserve"> </t>
    </r>
    <r>
      <rPr>
        <b/>
        <sz val="22"/>
        <rFont val="Arial"/>
        <family val="2"/>
      </rPr>
      <t>version</t>
    </r>
    <r>
      <rPr>
        <sz val="22"/>
        <rFont val="Arial"/>
        <family val="2"/>
      </rPr>
      <t xml:space="preserve"> : 2 starboard + 2 portside)</t>
    </r>
  </si>
  <si>
    <r>
      <t>Plexiglass blackout pleated blinds, porthole and aft cabin access bay floats (</t>
    </r>
    <r>
      <rPr>
        <b/>
        <sz val="22"/>
        <rFont val="Arial"/>
        <family val="2"/>
      </rPr>
      <t>4 cabins</t>
    </r>
    <r>
      <rPr>
        <sz val="22"/>
        <rFont val="Arial"/>
        <family val="2"/>
      </rPr>
      <t xml:space="preserve"> </t>
    </r>
    <r>
      <rPr>
        <b/>
        <sz val="22"/>
        <rFont val="Arial"/>
        <family val="2"/>
      </rPr>
      <t>version</t>
    </r>
    <r>
      <rPr>
        <sz val="22"/>
        <rFont val="Arial"/>
        <family val="2"/>
      </rPr>
      <t xml:space="preserve"> : 3 starboard + 1 portside)</t>
    </r>
  </si>
  <si>
    <r>
      <t>Plexiglass blackout pleated blinds, porthole and aft cabin access bay floats (</t>
    </r>
    <r>
      <rPr>
        <b/>
        <sz val="22"/>
        <rFont val="Arial"/>
        <family val="2"/>
      </rPr>
      <t>5 cabins version</t>
    </r>
    <r>
      <rPr>
        <sz val="22"/>
        <rFont val="Arial"/>
        <family val="2"/>
      </rPr>
      <t xml:space="preserve"> : 2 starboard + 3 portside)</t>
    </r>
  </si>
  <si>
    <r>
      <t>Mosquito screens for portholes (</t>
    </r>
    <r>
      <rPr>
        <b/>
        <sz val="22"/>
        <rFont val="Arial"/>
        <family val="2"/>
      </rPr>
      <t>4 cabins</t>
    </r>
    <r>
      <rPr>
        <sz val="22"/>
        <rFont val="Arial"/>
        <family val="2"/>
      </rPr>
      <t xml:space="preserve"> </t>
    </r>
    <r>
      <rPr>
        <b/>
        <sz val="22"/>
        <rFont val="Arial"/>
        <family val="2"/>
      </rPr>
      <t>version</t>
    </r>
    <r>
      <rPr>
        <sz val="22"/>
        <rFont val="Arial"/>
        <family val="2"/>
      </rPr>
      <t xml:space="preserve"> : 2 starboard + 2 portside)</t>
    </r>
  </si>
  <si>
    <r>
      <t>Mosquito screens for portholes (</t>
    </r>
    <r>
      <rPr>
        <b/>
        <sz val="22"/>
        <rFont val="Arial"/>
        <family val="2"/>
      </rPr>
      <t>4 cabins</t>
    </r>
    <r>
      <rPr>
        <sz val="22"/>
        <rFont val="Arial"/>
        <family val="2"/>
      </rPr>
      <t xml:space="preserve"> </t>
    </r>
    <r>
      <rPr>
        <b/>
        <sz val="22"/>
        <rFont val="Arial"/>
        <family val="2"/>
      </rPr>
      <t>version</t>
    </r>
    <r>
      <rPr>
        <sz val="22"/>
        <rFont val="Arial"/>
        <family val="2"/>
      </rPr>
      <t xml:space="preserve"> : 3 starboard + 1 portside)</t>
    </r>
  </si>
  <si>
    <r>
      <t>Mosquito screens for portholes (</t>
    </r>
    <r>
      <rPr>
        <b/>
        <sz val="22"/>
        <rFont val="Arial"/>
        <family val="2"/>
      </rPr>
      <t>5 cabins</t>
    </r>
    <r>
      <rPr>
        <sz val="22"/>
        <rFont val="Arial"/>
        <family val="2"/>
      </rPr>
      <t xml:space="preserve"> </t>
    </r>
    <r>
      <rPr>
        <b/>
        <sz val="22"/>
        <rFont val="Arial"/>
        <family val="2"/>
      </rPr>
      <t>version</t>
    </r>
    <r>
      <rPr>
        <sz val="22"/>
        <rFont val="Arial"/>
        <family val="2"/>
      </rPr>
      <t xml:space="preserve"> : 2 starboard + 3 portside)</t>
    </r>
  </si>
  <si>
    <r>
      <t>Elastomere box spring (</t>
    </r>
    <r>
      <rPr>
        <b/>
        <sz val="22"/>
        <rFont val="Arial"/>
        <family val="2"/>
      </rPr>
      <t>4 cabins</t>
    </r>
    <r>
      <rPr>
        <sz val="22"/>
        <rFont val="Arial"/>
        <family val="2"/>
      </rPr>
      <t xml:space="preserve"> </t>
    </r>
    <r>
      <rPr>
        <b/>
        <sz val="22"/>
        <rFont val="Arial"/>
        <family val="2"/>
      </rPr>
      <t>version</t>
    </r>
    <r>
      <rPr>
        <sz val="22"/>
        <rFont val="Arial"/>
        <family val="2"/>
      </rPr>
      <t xml:space="preserve"> : 2 starboard + 2 portside)</t>
    </r>
  </si>
  <si>
    <r>
      <t>Elastomere box spring (</t>
    </r>
    <r>
      <rPr>
        <b/>
        <sz val="22"/>
        <rFont val="Arial"/>
        <family val="2"/>
      </rPr>
      <t>4 cabins</t>
    </r>
    <r>
      <rPr>
        <sz val="22"/>
        <rFont val="Arial"/>
        <family val="2"/>
      </rPr>
      <t xml:space="preserve"> </t>
    </r>
    <r>
      <rPr>
        <b/>
        <sz val="22"/>
        <rFont val="Arial"/>
        <family val="2"/>
      </rPr>
      <t>version</t>
    </r>
    <r>
      <rPr>
        <sz val="22"/>
        <rFont val="Arial"/>
        <family val="2"/>
      </rPr>
      <t xml:space="preserve"> : 3 starboard + 1 portside)</t>
    </r>
  </si>
  <si>
    <r>
      <t>Elastomere box spring (</t>
    </r>
    <r>
      <rPr>
        <b/>
        <sz val="22"/>
        <rFont val="Arial"/>
        <family val="2"/>
      </rPr>
      <t>5 cabins</t>
    </r>
    <r>
      <rPr>
        <sz val="22"/>
        <rFont val="Arial"/>
        <family val="2"/>
      </rPr>
      <t xml:space="preserve"> </t>
    </r>
    <r>
      <rPr>
        <b/>
        <sz val="22"/>
        <rFont val="Arial"/>
        <family val="2"/>
      </rPr>
      <t>version</t>
    </r>
    <r>
      <rPr>
        <sz val="22"/>
        <rFont val="Arial"/>
        <family val="2"/>
      </rPr>
      <t xml:space="preserve"> : 2 starboard + 3 portside)</t>
    </r>
  </si>
  <si>
    <r>
      <t xml:space="preserve">Dessalinisateur basse consommation </t>
    </r>
    <r>
      <rPr>
        <b/>
        <sz val="22"/>
        <rFont val="Arial"/>
        <family val="2"/>
      </rPr>
      <t>12V 105L/H</t>
    </r>
    <r>
      <rPr>
        <sz val="22"/>
        <rFont val="Arial"/>
        <family val="2"/>
      </rPr>
      <t xml:space="preserve"> (panneaux solaires et/ou alternateurs conseillés)</t>
    </r>
  </si>
  <si>
    <r>
      <t xml:space="preserve">Aménagement pointe avant  </t>
    </r>
    <r>
      <rPr>
        <b/>
        <sz val="22"/>
        <color rgb="FF000000"/>
        <rFont val="Arial"/>
        <family val="2"/>
      </rPr>
      <t>bâbord</t>
    </r>
    <r>
      <rPr>
        <sz val="22"/>
        <color indexed="8"/>
        <rFont val="Arial"/>
        <family val="2"/>
      </rPr>
      <t xml:space="preserve"> (douche, WC, hublot) </t>
    </r>
  </si>
  <si>
    <t xml:space="preserve">Salon club à la place de la méridienne (2 fauteuils et un mini-bar) </t>
  </si>
  <si>
    <t>TV Led dans le carré avec ascenceur électrique et antenne TV hertzienne</t>
  </si>
  <si>
    <t>Stickers on transom : name and port of registry of the boat (to be specified 2 months at the latest before delivery)</t>
  </si>
  <si>
    <t>2 x Yanmar 57 hp instead of Yanmar 45hp</t>
  </si>
  <si>
    <t>Hifi Radio Fusion 6HP bluetooth (salon, flybridge and front cockpit)</t>
  </si>
  <si>
    <t>Flybridge table with 2 telescopic legs</t>
  </si>
  <si>
    <t>Table de flybridge avec 2 pieds télescopiques</t>
  </si>
  <si>
    <t>Filtre purificateur d'eau douce</t>
  </si>
  <si>
    <t>Freshwater purifying filter</t>
  </si>
  <si>
    <r>
      <rPr>
        <b/>
        <sz val="22"/>
        <color rgb="FF000000"/>
        <rFont val="Arial"/>
        <family val="2"/>
      </rPr>
      <t>Portside</t>
    </r>
    <r>
      <rPr>
        <sz val="22"/>
        <color indexed="8"/>
        <rFont val="Arial"/>
        <family val="2"/>
      </rPr>
      <t xml:space="preserve"> forepeak layout (shower, head and porthole)</t>
    </r>
  </si>
  <si>
    <t xml:space="preserve">Coussins de banquette barreur (assise et dossier) </t>
  </si>
  <si>
    <t>Helmstation seat cushions (seat and backrest)</t>
  </si>
  <si>
    <t>Flybridge sunbathing cushions (with backrests)</t>
  </si>
  <si>
    <t>Bains de soleil flybridge (avec dossiers)</t>
  </si>
  <si>
    <t>Sellerie flybridge (coussins : assises et dossiers)</t>
  </si>
  <si>
    <t>Flybridge upholstery (cushions : seats and backrests)</t>
  </si>
  <si>
    <t xml:space="preserve">PACK Electronique Raymarine : Pilote auto P70S, GPS traceur AXIOM 7", MULTI I70S, VHF RAY 63 + combiné VHF RAY MIC au poste de barre, AIS émetteur récepteur, écran traceur AXIOM 12" au poste de barre </t>
  </si>
  <si>
    <t>Raymarine Electronic  PACK including : Pilote auto P70S, GPS plotter  AXIOM 7", MULTI I70S, VHF RAY 63 + VHF RAY MIC at steering station, AIS receiver transmitter, full touch screen AXIOM 12" at steering station</t>
  </si>
  <si>
    <t>Lot de 4 gros oreillers de bains de soleil</t>
  </si>
  <si>
    <t>4 big comfortable pillows</t>
  </si>
  <si>
    <t>Combiné chargeur de 80 amp - convertisseur 12V (ou 24V)/230V - 2000VA</t>
  </si>
  <si>
    <t>Combined battery charger 80 amp - Inverter 12V (or 24V)/230V - 2000VA</t>
  </si>
  <si>
    <r>
      <t xml:space="preserve">Climatisation réversible flotteurs pour </t>
    </r>
    <r>
      <rPr>
        <b/>
        <sz val="22"/>
        <rFont val="Arial"/>
        <family val="2"/>
      </rPr>
      <t>version 3 cabines 230V/50Hz</t>
    </r>
  </si>
  <si>
    <r>
      <t xml:space="preserve">Climatisation réversible flotteurs pour </t>
    </r>
    <r>
      <rPr>
        <b/>
        <sz val="22"/>
        <rFont val="Arial"/>
        <family val="2"/>
      </rPr>
      <t>version 4 cabines</t>
    </r>
    <r>
      <rPr>
        <sz val="22"/>
        <rFont val="Arial"/>
        <family val="2"/>
      </rPr>
      <t xml:space="preserve"> (2 tribord + 2 bâbord)</t>
    </r>
    <r>
      <rPr>
        <b/>
        <sz val="22"/>
        <rFont val="Arial"/>
        <family val="2"/>
      </rPr>
      <t xml:space="preserve"> 230V/50Hz</t>
    </r>
  </si>
  <si>
    <r>
      <t xml:space="preserve">Climatisation réversible flotteurs pour </t>
    </r>
    <r>
      <rPr>
        <b/>
        <sz val="22"/>
        <rFont val="Arial"/>
        <family val="2"/>
      </rPr>
      <t>version 4 cabines</t>
    </r>
    <r>
      <rPr>
        <sz val="22"/>
        <rFont val="Arial"/>
        <family val="2"/>
      </rPr>
      <t xml:space="preserve"> (3 tribord + 1 bâbord) </t>
    </r>
    <r>
      <rPr>
        <b/>
        <sz val="22"/>
        <rFont val="Arial"/>
        <family val="2"/>
      </rPr>
      <t>230V/50Hz</t>
    </r>
  </si>
  <si>
    <r>
      <t xml:space="preserve">Climatisation réversible flotteurs pour </t>
    </r>
    <r>
      <rPr>
        <b/>
        <sz val="22"/>
        <rFont val="Arial"/>
        <family val="2"/>
      </rPr>
      <t>version</t>
    </r>
    <r>
      <rPr>
        <sz val="22"/>
        <rFont val="Arial"/>
        <family val="2"/>
      </rPr>
      <t xml:space="preserve"> </t>
    </r>
    <r>
      <rPr>
        <b/>
        <sz val="22"/>
        <rFont val="Arial"/>
        <family val="2"/>
      </rPr>
      <t>5 cabines</t>
    </r>
    <r>
      <rPr>
        <sz val="22"/>
        <rFont val="Arial"/>
        <family val="2"/>
      </rPr>
      <t xml:space="preserve"> (2 tribord + 3 babord) </t>
    </r>
    <r>
      <rPr>
        <b/>
        <sz val="22"/>
        <rFont val="Arial"/>
        <family val="2"/>
      </rPr>
      <t>230V/50Hz</t>
    </r>
  </si>
  <si>
    <r>
      <t xml:space="preserve">Climatisation réversible flotteurs pour </t>
    </r>
    <r>
      <rPr>
        <b/>
        <sz val="22"/>
        <color rgb="FF000000"/>
        <rFont val="Arial"/>
        <family val="2"/>
      </rPr>
      <t>version</t>
    </r>
    <r>
      <rPr>
        <sz val="22"/>
        <color indexed="8"/>
        <rFont val="Arial"/>
        <family val="2"/>
      </rPr>
      <t xml:space="preserve"> </t>
    </r>
    <r>
      <rPr>
        <b/>
        <sz val="22"/>
        <color rgb="FF000000"/>
        <rFont val="Arial"/>
        <family val="2"/>
      </rPr>
      <t>6 cabines 230V/50Hz</t>
    </r>
  </si>
  <si>
    <r>
      <t xml:space="preserve">Climatisation réversible nacelle </t>
    </r>
    <r>
      <rPr>
        <b/>
        <sz val="22"/>
        <color rgb="FF000000"/>
        <rFont val="Arial"/>
        <family val="2"/>
      </rPr>
      <t>230V/50Hz</t>
    </r>
    <r>
      <rPr>
        <sz val="22"/>
        <color indexed="8"/>
        <rFont val="Arial"/>
        <family val="2"/>
      </rPr>
      <t xml:space="preserve"> (nécessite option climatisation flotteurs)</t>
    </r>
  </si>
  <si>
    <r>
      <t xml:space="preserve">Supplément pour climatisation </t>
    </r>
    <r>
      <rPr>
        <b/>
        <sz val="22"/>
        <color rgb="FF000000"/>
        <rFont val="Arial"/>
        <family val="2"/>
      </rPr>
      <t>230V/60Hz</t>
    </r>
    <r>
      <rPr>
        <sz val="22"/>
        <color indexed="8"/>
        <rFont val="Arial"/>
        <family val="2"/>
      </rPr>
      <t xml:space="preserve"> (US et Japon)</t>
    </r>
  </si>
  <si>
    <r>
      <t xml:space="preserve">Lave vaisselle 9 couverts </t>
    </r>
    <r>
      <rPr>
        <b/>
        <sz val="22"/>
        <rFont val="Arial"/>
        <family val="2"/>
      </rPr>
      <t>230V</t>
    </r>
  </si>
  <si>
    <r>
      <t xml:space="preserve">Four à micro-ondes </t>
    </r>
    <r>
      <rPr>
        <b/>
        <sz val="22"/>
        <rFont val="Arial"/>
        <family val="2"/>
      </rPr>
      <t>230V</t>
    </r>
  </si>
  <si>
    <r>
      <t>Reverse cycle aircond. in hulls (</t>
    </r>
    <r>
      <rPr>
        <b/>
        <sz val="22"/>
        <rFont val="Arial"/>
        <family val="2"/>
      </rPr>
      <t>3 cabins version</t>
    </r>
    <r>
      <rPr>
        <sz val="22"/>
        <rFont val="Arial"/>
        <family val="2"/>
      </rPr>
      <t>)</t>
    </r>
    <r>
      <rPr>
        <b/>
        <sz val="22"/>
        <rFont val="Arial"/>
        <family val="2"/>
      </rPr>
      <t xml:space="preserve"> 230V/50Hz</t>
    </r>
  </si>
  <si>
    <r>
      <t>Reverse cycle aircond. in hulls</t>
    </r>
    <r>
      <rPr>
        <b/>
        <sz val="22"/>
        <rFont val="Arial"/>
        <family val="2"/>
      </rPr>
      <t xml:space="preserve"> </t>
    </r>
    <r>
      <rPr>
        <sz val="22"/>
        <rFont val="Arial"/>
        <family val="2"/>
      </rPr>
      <t>(</t>
    </r>
    <r>
      <rPr>
        <b/>
        <sz val="22"/>
        <rFont val="Arial"/>
        <family val="2"/>
      </rPr>
      <t>4 cabins</t>
    </r>
    <r>
      <rPr>
        <sz val="22"/>
        <rFont val="Arial"/>
        <family val="2"/>
      </rPr>
      <t xml:space="preserve"> </t>
    </r>
    <r>
      <rPr>
        <b/>
        <sz val="22"/>
        <rFont val="Arial"/>
        <family val="2"/>
      </rPr>
      <t>version</t>
    </r>
    <r>
      <rPr>
        <sz val="22"/>
        <rFont val="Arial"/>
        <family val="2"/>
      </rPr>
      <t xml:space="preserve"> : 2 starboard + 2 portside)</t>
    </r>
    <r>
      <rPr>
        <b/>
        <sz val="22"/>
        <rFont val="Arial"/>
        <family val="2"/>
      </rPr>
      <t xml:space="preserve"> 230V/50Hz</t>
    </r>
  </si>
  <si>
    <r>
      <t>Reverse cycle aircond. in hulls (</t>
    </r>
    <r>
      <rPr>
        <b/>
        <sz val="22"/>
        <rFont val="Arial"/>
        <family val="2"/>
      </rPr>
      <t>4 cabins</t>
    </r>
    <r>
      <rPr>
        <sz val="22"/>
        <rFont val="Arial"/>
        <family val="2"/>
      </rPr>
      <t xml:space="preserve"> </t>
    </r>
    <r>
      <rPr>
        <b/>
        <sz val="22"/>
        <rFont val="Arial"/>
        <family val="2"/>
      </rPr>
      <t>version</t>
    </r>
    <r>
      <rPr>
        <sz val="22"/>
        <rFont val="Arial"/>
        <family val="2"/>
      </rPr>
      <t xml:space="preserve"> : 3 starboard + 1 portside) </t>
    </r>
    <r>
      <rPr>
        <b/>
        <sz val="22"/>
        <rFont val="Arial"/>
        <family val="2"/>
      </rPr>
      <t>230V/50Hz</t>
    </r>
  </si>
  <si>
    <r>
      <t>Reverse cycle aircond. in hulls (</t>
    </r>
    <r>
      <rPr>
        <b/>
        <sz val="22"/>
        <rFont val="Arial"/>
        <family val="2"/>
      </rPr>
      <t>5 cabins version</t>
    </r>
    <r>
      <rPr>
        <sz val="22"/>
        <rFont val="Arial"/>
        <family val="2"/>
      </rPr>
      <t xml:space="preserve"> : 2 starboard + 3 portside) </t>
    </r>
    <r>
      <rPr>
        <b/>
        <sz val="22"/>
        <rFont val="Arial"/>
        <family val="2"/>
      </rPr>
      <t>230V/50Hz</t>
    </r>
  </si>
  <si>
    <r>
      <t xml:space="preserve">Reverse cycle aircond. in hulls </t>
    </r>
    <r>
      <rPr>
        <sz val="22"/>
        <color rgb="FF000000"/>
        <rFont val="Arial"/>
        <family val="2"/>
      </rPr>
      <t>(</t>
    </r>
    <r>
      <rPr>
        <b/>
        <sz val="22"/>
        <color rgb="FF000000"/>
        <rFont val="Arial"/>
        <family val="2"/>
      </rPr>
      <t>6 cabins version</t>
    </r>
    <r>
      <rPr>
        <sz val="22"/>
        <color rgb="FF000000"/>
        <rFont val="Arial"/>
        <family val="2"/>
      </rPr>
      <t>)</t>
    </r>
    <r>
      <rPr>
        <b/>
        <sz val="22"/>
        <color rgb="FF000000"/>
        <rFont val="Arial"/>
        <family val="2"/>
      </rPr>
      <t xml:space="preserve"> 230V/50Hz</t>
    </r>
  </si>
  <si>
    <r>
      <t xml:space="preserve">Reverse cycle aircond. in salon </t>
    </r>
    <r>
      <rPr>
        <b/>
        <sz val="22"/>
        <color rgb="FF000000"/>
        <rFont val="Arial"/>
        <family val="2"/>
      </rPr>
      <t>230V/50Hz</t>
    </r>
    <r>
      <rPr>
        <sz val="22"/>
        <color indexed="8"/>
        <rFont val="Arial"/>
        <family val="2"/>
      </rPr>
      <t xml:space="preserve"> (needs option aircond. in hulls)</t>
    </r>
  </si>
  <si>
    <r>
      <rPr>
        <sz val="22"/>
        <color rgb="FF000000"/>
        <rFont val="Arial"/>
        <family val="2"/>
      </rPr>
      <t>Supplement</t>
    </r>
    <r>
      <rPr>
        <b/>
        <sz val="22"/>
        <color rgb="FF000000"/>
        <rFont val="Arial"/>
        <family val="2"/>
      </rPr>
      <t xml:space="preserve"> 230V/60Hz</t>
    </r>
    <r>
      <rPr>
        <sz val="22"/>
        <color indexed="8"/>
        <rFont val="Arial"/>
        <family val="2"/>
      </rPr>
      <t xml:space="preserve"> aircond. (US &amp; Japan)</t>
    </r>
  </si>
  <si>
    <r>
      <t xml:space="preserve">Dish-washer for 9 sets </t>
    </r>
    <r>
      <rPr>
        <b/>
        <sz val="22"/>
        <rFont val="Arial"/>
        <family val="2"/>
      </rPr>
      <t>230V</t>
    </r>
  </si>
  <si>
    <r>
      <t xml:space="preserve">Micro-wave oven </t>
    </r>
    <r>
      <rPr>
        <b/>
        <sz val="22"/>
        <rFont val="Arial"/>
        <family val="2"/>
      </rPr>
      <t>230V</t>
    </r>
  </si>
  <si>
    <r>
      <t xml:space="preserve">6 kg washer-dryer </t>
    </r>
    <r>
      <rPr>
        <b/>
        <sz val="22"/>
        <rFont val="Arial"/>
        <family val="2"/>
      </rPr>
      <t xml:space="preserve">230V </t>
    </r>
    <r>
      <rPr>
        <sz val="22"/>
        <rFont val="Arial"/>
        <family val="2"/>
      </rPr>
      <t>(</t>
    </r>
    <r>
      <rPr>
        <b/>
        <sz val="22"/>
        <rFont val="Arial"/>
        <family val="2"/>
      </rPr>
      <t>3 or 4 cabins/owners version</t>
    </r>
    <r>
      <rPr>
        <sz val="22"/>
        <rFont val="Arial"/>
        <family val="2"/>
      </rPr>
      <t>)</t>
    </r>
  </si>
  <si>
    <t>Commande déportée avec compteur de chaîne au poste de barre</t>
  </si>
  <si>
    <t>Remote control with chain counter at helm station</t>
  </si>
  <si>
    <t>Inscription nom et port d'attache sur jupes arrières (à préciser 2 mois au plus tard  avant la sortie d'usine)</t>
  </si>
  <si>
    <t xml:space="preserve">Serre-casseroles pour plaque de cuisson  </t>
  </si>
  <si>
    <t>Pot holders on burner cooking</t>
  </si>
  <si>
    <t>Standard</t>
  </si>
  <si>
    <t>Code 0 rigging : bow spirit ,furler,bobstays, blocks &amp; deck fitting</t>
  </si>
  <si>
    <t xml:space="preserve">Bar intégré dans table de carré avec plateau réversible : déjà inclus dans pack Elégance (incompatible avec table de carré convertible) </t>
  </si>
  <si>
    <t xml:space="preserve">Bar integrated in salon table with reversible tray : already included in Elegance pack (incompatible with convertible salon table) </t>
  </si>
  <si>
    <r>
      <t xml:space="preserve">Lave-sèche linge 6kg </t>
    </r>
    <r>
      <rPr>
        <b/>
        <sz val="22"/>
        <rFont val="Arial"/>
        <family val="2"/>
      </rPr>
      <t>230V</t>
    </r>
    <r>
      <rPr>
        <sz val="22"/>
        <rFont val="Arial"/>
        <family val="2"/>
      </rPr>
      <t xml:space="preserve"> (</t>
    </r>
    <r>
      <rPr>
        <b/>
        <sz val="22"/>
        <rFont val="Arial"/>
        <family val="2"/>
      </rPr>
      <t>version 3 ou 4 cabines propriétaire</t>
    </r>
    <r>
      <rPr>
        <sz val="22"/>
        <rFont val="Arial"/>
        <family val="2"/>
      </rPr>
      <t>)</t>
    </r>
  </si>
  <si>
    <t>Annexe 3,40m en hypalon (taille maxi) sans console + moteur HB 20CV + Pantoire</t>
  </si>
  <si>
    <t>3,40m hypalon dinghy (max size) without console + outboard 20 hp + slings</t>
  </si>
  <si>
    <t>Réservoir d'eau supplémentaire de 400L (capacité totale de 1000L)</t>
  </si>
  <si>
    <t>Extra Fresh water tank of 400L for a total capacity of 1000L</t>
  </si>
  <si>
    <t xml:space="preserve">Tout bateau francisé fera l’objet d’une facturation du montant de l’écocontribution défini selon le barème en vigueur défini par l’APER </t>
  </si>
  <si>
    <t>Any francized vessel will be invoiced for the amount of the French eco-contribution defined according to the current scale defined by the APER</t>
  </si>
  <si>
    <t>Bimini grande taille (en inox avec transparents pour visibilité sur GV et éclairage LED)</t>
  </si>
  <si>
    <t xml:space="preserve">Taud de soleil cockpit avant </t>
  </si>
  <si>
    <t>Taud de soleil cockpit arrière</t>
  </si>
  <si>
    <t xml:space="preserve">Housse de console de barre et des instruments </t>
  </si>
  <si>
    <t xml:space="preserve">Sun awning for forward cockpit </t>
  </si>
  <si>
    <t>Aft cockpit sun awning</t>
  </si>
  <si>
    <t xml:space="preserve">Set of protection for steering console </t>
  </si>
  <si>
    <t>Large fixed Bimini (stainless steel frame, LED, lighting, canvas and clears for excellent view on mainsail)</t>
  </si>
  <si>
    <t>Kit de toiles transparentes (PVC crystal) pour fermeture flybridge (option hard top obligatoire)</t>
  </si>
  <si>
    <t>Kit de toiles transparentes (PVC crystal) pour fermeture flybridge (option bimini grande taille obligatoire)</t>
  </si>
  <si>
    <r>
      <t xml:space="preserve">Matériel de sécurité pour </t>
    </r>
    <r>
      <rPr>
        <b/>
        <sz val="22"/>
        <color rgb="FF000000"/>
        <rFont val="Arial"/>
        <family val="2"/>
      </rPr>
      <t>8</t>
    </r>
    <r>
      <rPr>
        <sz val="22"/>
        <color indexed="8"/>
        <rFont val="Arial"/>
        <family val="2"/>
      </rPr>
      <t xml:space="preserve"> personnes avec 1 radeau de survie sans balise  (Gilet avec harnais, longe 1M85 avec 2 mousquetons, radeau 8 places, 10 batons lumineux vert, bouée fer à cheval, feux retournement, support bouée et feu, 3 feux à main, compas iris 50ZA, journal de bord, lampe torche, seau 10L, trousse de secours) </t>
    </r>
  </si>
  <si>
    <r>
      <t xml:space="preserve">Matériel de sécurité pour </t>
    </r>
    <r>
      <rPr>
        <b/>
        <sz val="22"/>
        <color rgb="FF000000"/>
        <rFont val="Arial"/>
        <family val="2"/>
      </rPr>
      <t>10</t>
    </r>
    <r>
      <rPr>
        <sz val="22"/>
        <color indexed="8"/>
        <rFont val="Arial"/>
        <family val="2"/>
      </rPr>
      <t xml:space="preserve"> personnes avec 1 radeau de survie sans balise  (Gilet avec harnais, longe 1M85 avec 2 mousquetons, radeau 10 places, 10 batons lumineux vert, bouée fer à cheval, feux retournement, support bouée et feu, 3 feux à main, compas iris 50ZA, journal de bord, lampe torche, seau 10L, trousse de secours) </t>
    </r>
  </si>
  <si>
    <r>
      <t xml:space="preserve">Matériel de sécurité pour </t>
    </r>
    <r>
      <rPr>
        <b/>
        <sz val="22"/>
        <rFont val="Arial"/>
        <family val="2"/>
      </rPr>
      <t>12</t>
    </r>
    <r>
      <rPr>
        <sz val="22"/>
        <rFont val="Arial"/>
        <family val="2"/>
      </rPr>
      <t xml:space="preserve"> personnes avec 1 radeau de survie sans balise  (Gilet avec harnais, longe 1M85 avec 2 mousquetons, radeau 12 places, 10 batons lumineux vert, bouée fer à cheval, feux retournement, support bouée et feu, 3 feux à main, compas iris 50ZA, journal de bord, lampe torche, seau 10L, trousse de secours) </t>
    </r>
  </si>
  <si>
    <r>
      <t xml:space="preserve">Safety equipment for </t>
    </r>
    <r>
      <rPr>
        <b/>
        <sz val="22"/>
        <color rgb="FF000000"/>
        <rFont val="Arial"/>
        <family val="2"/>
      </rPr>
      <t>8</t>
    </r>
    <r>
      <rPr>
        <sz val="22"/>
        <color indexed="8"/>
        <rFont val="Arial"/>
        <family val="2"/>
      </rPr>
      <t xml:space="preserve"> with Life-raft (without EPIRB)  (Lifejacket with harness, lanyard 1M85 with 2 karabiners, raft 8 places, 10 green light sticks, horseshoe buoy, turning lights, buoy and light support, 3 hand lights, compass iris 50ZA, logbook, flashlight, bucket 10L, first aid kit)</t>
    </r>
  </si>
  <si>
    <r>
      <t xml:space="preserve">Safety equipment for </t>
    </r>
    <r>
      <rPr>
        <b/>
        <sz val="22"/>
        <color rgb="FF000000"/>
        <rFont val="Arial"/>
        <family val="2"/>
      </rPr>
      <t>10</t>
    </r>
    <r>
      <rPr>
        <sz val="22"/>
        <color indexed="8"/>
        <rFont val="Arial"/>
        <family val="2"/>
      </rPr>
      <t xml:space="preserve"> with Life-raft (without EPIRB)  (Lifejacket with harness, lanyard 1M85 with 2 karabiners, raft 10 places, 10 green light sticks, horseshoe buoy, turning lights, buoy and light support, 3 hand lights, compass iris 50ZA, logbook, flashlight, bucket 10L, first aid kit)</t>
    </r>
  </si>
  <si>
    <r>
      <t xml:space="preserve">Safety equipment for </t>
    </r>
    <r>
      <rPr>
        <b/>
        <sz val="22"/>
        <rFont val="Arial"/>
        <family val="2"/>
      </rPr>
      <t>12</t>
    </r>
    <r>
      <rPr>
        <sz val="22"/>
        <rFont val="Arial"/>
        <family val="2"/>
      </rPr>
      <t xml:space="preserve"> with Life-raft (without EPIRB) (Lifejacket with harness, lanyard 1M85 with 2 karabiners, raft 12 places, 10 green light sticks, horseshoe buoy, turning lights, buoy and light support, 3 hand lights, compass iris 50ZA, logbook, flashlight, bucket 10L, first aid kit)</t>
    </r>
  </si>
  <si>
    <r>
      <t xml:space="preserve">Groupe électrogène </t>
    </r>
    <r>
      <rPr>
        <b/>
        <sz val="22"/>
        <color rgb="FF000000"/>
        <rFont val="Arial"/>
        <family val="2"/>
      </rPr>
      <t xml:space="preserve">11KW 50Hz </t>
    </r>
    <r>
      <rPr>
        <sz val="22"/>
        <color indexed="8"/>
        <rFont val="Arial"/>
        <family val="2"/>
      </rPr>
      <t xml:space="preserve">avec cocon d'insonorisation et commande déportée </t>
    </r>
    <r>
      <rPr>
        <b/>
        <sz val="22"/>
        <color rgb="FF000000"/>
        <rFont val="Arial"/>
        <family val="2"/>
      </rPr>
      <t>230V</t>
    </r>
  </si>
  <si>
    <r>
      <t xml:space="preserve">Groupe électrogène </t>
    </r>
    <r>
      <rPr>
        <b/>
        <sz val="22"/>
        <color rgb="FF000000"/>
        <rFont val="Arial"/>
        <family val="2"/>
      </rPr>
      <t>9KW 60Hz</t>
    </r>
    <r>
      <rPr>
        <sz val="22"/>
        <color indexed="8"/>
        <rFont val="Arial"/>
        <family val="2"/>
      </rPr>
      <t xml:space="preserve"> avec cocon d'insonorisation et commande déportée </t>
    </r>
    <r>
      <rPr>
        <b/>
        <sz val="22"/>
        <color rgb="FF000000"/>
        <rFont val="Arial"/>
        <family val="2"/>
      </rPr>
      <t>120V</t>
    </r>
  </si>
  <si>
    <r>
      <t xml:space="preserve">Groupe électrogène </t>
    </r>
    <r>
      <rPr>
        <b/>
        <sz val="22"/>
        <color rgb="FF000000"/>
        <rFont val="Arial"/>
        <family val="2"/>
      </rPr>
      <t>13,5KW 60Hz</t>
    </r>
    <r>
      <rPr>
        <sz val="22"/>
        <color indexed="8"/>
        <rFont val="Arial"/>
        <family val="2"/>
      </rPr>
      <t xml:space="preserve"> avec cocon d'insonorisation et commande déportée </t>
    </r>
    <r>
      <rPr>
        <b/>
        <sz val="22"/>
        <color rgb="FF000000"/>
        <rFont val="Arial"/>
        <family val="2"/>
      </rPr>
      <t>120V</t>
    </r>
  </si>
  <si>
    <t>Mise à l'eau, mâtage à Canet (France), avec mouillage 40kg et 70ml de chaine Ø 12, patte d'oie, 8 défenses et 5 aussières, mise en main 1 jour et 7 jours au port (prix net), malette à outils, paramétrage MMSI</t>
  </si>
  <si>
    <t>Commissioning in Canet (France), with anchor set 40kg and 70ml Ø12 chain, anchor bridle, 8 fenders and 5 moorings, one day hand over and 7 days dockspace (net price), toolkit, MMSI configuration</t>
  </si>
  <si>
    <t xml:space="preserve">Refrigérateur congél. américain 635L avec fontaine d'eau glacée, ice maker, 2ème convertisseur dédié </t>
  </si>
  <si>
    <t xml:space="preserve">House fridge freezer (635L) with chilled water, ice maker and dedicated inverter </t>
  </si>
  <si>
    <r>
      <rPr>
        <b/>
        <sz val="22"/>
        <rFont val="Arial"/>
        <family val="2"/>
      </rPr>
      <t>Flotteurs</t>
    </r>
    <r>
      <rPr>
        <sz val="22"/>
        <rFont val="Arial"/>
        <family val="2"/>
      </rPr>
      <t xml:space="preserve"> : bandeaux et têtes de lit capitonnés, éclairage indirect bandeau de lit, applique design, liseuses chromées, porte revues dans cabine master, accessoires confort dans salle de bain</t>
    </r>
  </si>
  <si>
    <r>
      <rPr>
        <b/>
        <sz val="22"/>
        <rFont val="Arial"/>
        <family val="2"/>
      </rPr>
      <t xml:space="preserve">Hulls </t>
    </r>
    <r>
      <rPr>
        <sz val="22"/>
        <rFont val="Arial"/>
        <family val="2"/>
      </rPr>
      <t>: padded headbands and headboards, indirect lighting headband, design applies, chrome plated polished reading lights, magazines pockets master suites, comfort accessories in the bathroom</t>
    </r>
  </si>
  <si>
    <t>2 moteurs Yanmar 80CV au lieu des Yanmar 45CV</t>
  </si>
  <si>
    <t>2 x Yanmar 80 hp instead of Yanmar 45hp</t>
  </si>
  <si>
    <r>
      <rPr>
        <b/>
        <sz val="22"/>
        <color rgb="FF000000"/>
        <rFont val="Arial"/>
        <family val="2"/>
      </rPr>
      <t>Version 4 cabines</t>
    </r>
    <r>
      <rPr>
        <sz val="22"/>
        <color indexed="8"/>
        <rFont val="Arial"/>
        <family val="2"/>
      </rPr>
      <t xml:space="preserve"> (3 tribord + 1 bâbord) </t>
    </r>
    <r>
      <rPr>
        <b/>
        <sz val="22"/>
        <color rgb="FF000000"/>
        <rFont val="Arial"/>
        <family val="2"/>
      </rPr>
      <t>- 4 toilettes</t>
    </r>
  </si>
  <si>
    <r>
      <rPr>
        <b/>
        <sz val="22"/>
        <color rgb="FF000000"/>
        <rFont val="Arial"/>
        <family val="2"/>
      </rPr>
      <t xml:space="preserve">3 cabins </t>
    </r>
    <r>
      <rPr>
        <sz val="22"/>
        <color indexed="8"/>
        <rFont val="Arial"/>
        <family val="2"/>
      </rPr>
      <t xml:space="preserve">(2 starboard + 1 portside) </t>
    </r>
    <r>
      <rPr>
        <b/>
        <sz val="22"/>
        <color rgb="FF000000"/>
        <rFont val="Arial"/>
        <family val="2"/>
      </rPr>
      <t>- 3 heads</t>
    </r>
  </si>
  <si>
    <r>
      <t xml:space="preserve">4 cabins </t>
    </r>
    <r>
      <rPr>
        <sz val="22"/>
        <color rgb="FF000000"/>
        <rFont val="Arial"/>
        <family val="2"/>
      </rPr>
      <t>(2 starboard + 2 portside)</t>
    </r>
    <r>
      <rPr>
        <b/>
        <sz val="22"/>
        <color rgb="FF000000"/>
        <rFont val="Arial"/>
        <family val="2"/>
      </rPr>
      <t xml:space="preserve"> - 4 heads</t>
    </r>
  </si>
  <si>
    <r>
      <t xml:space="preserve">4 cabins </t>
    </r>
    <r>
      <rPr>
        <sz val="22"/>
        <color rgb="FF000000"/>
        <rFont val="Arial"/>
        <family val="2"/>
      </rPr>
      <t xml:space="preserve">(3 starboard + 1 portside) </t>
    </r>
    <r>
      <rPr>
        <b/>
        <sz val="22"/>
        <color rgb="FF000000"/>
        <rFont val="Arial"/>
        <family val="2"/>
      </rPr>
      <t>- 4 heads</t>
    </r>
  </si>
  <si>
    <r>
      <rPr>
        <b/>
        <sz val="22"/>
        <color rgb="FF000000"/>
        <rFont val="Arial"/>
        <family val="2"/>
      </rPr>
      <t>5 cabins</t>
    </r>
    <r>
      <rPr>
        <sz val="22"/>
        <color indexed="8"/>
        <rFont val="Arial"/>
        <family val="2"/>
      </rPr>
      <t xml:space="preserve"> (2 starboard + 3 portside) </t>
    </r>
    <r>
      <rPr>
        <b/>
        <sz val="22"/>
        <color rgb="FF000000"/>
        <rFont val="Arial"/>
        <family val="2"/>
      </rPr>
      <t>- 5 heads</t>
    </r>
  </si>
  <si>
    <r>
      <t xml:space="preserve">6 cabins </t>
    </r>
    <r>
      <rPr>
        <sz val="22"/>
        <color rgb="FF000000"/>
        <rFont val="Arial"/>
        <family val="2"/>
      </rPr>
      <t>(3 starboard + 3 portside)</t>
    </r>
    <r>
      <rPr>
        <b/>
        <sz val="22"/>
        <color rgb="FF000000"/>
        <rFont val="Arial"/>
        <family val="2"/>
      </rPr>
      <t xml:space="preserve"> - 6 heads</t>
    </r>
  </si>
  <si>
    <t xml:space="preserve">Triradial Code 0 (96m²) with non-rotation cable </t>
  </si>
  <si>
    <r>
      <t>Groupe électrogène</t>
    </r>
    <r>
      <rPr>
        <b/>
        <sz val="22"/>
        <color rgb="FF000000"/>
        <rFont val="Arial"/>
        <family val="2"/>
      </rPr>
      <t xml:space="preserve"> 7KW 50Hz</t>
    </r>
    <r>
      <rPr>
        <sz val="22"/>
        <color indexed="8"/>
        <rFont val="Arial"/>
        <family val="2"/>
      </rPr>
      <t xml:space="preserve"> avec cocon d'insonorisation et commande déportée</t>
    </r>
    <r>
      <rPr>
        <b/>
        <sz val="22"/>
        <color rgb="FF000000"/>
        <rFont val="Arial"/>
        <family val="2"/>
      </rPr>
      <t xml:space="preserve"> 230V</t>
    </r>
  </si>
  <si>
    <r>
      <t>Generator</t>
    </r>
    <r>
      <rPr>
        <b/>
        <sz val="22"/>
        <color rgb="FF000000"/>
        <rFont val="Arial"/>
        <family val="2"/>
      </rPr>
      <t xml:space="preserve"> 7KW 50Hz </t>
    </r>
    <r>
      <rPr>
        <sz val="22"/>
        <color indexed="8"/>
        <rFont val="Arial"/>
        <family val="2"/>
      </rPr>
      <t>with soundshield and remote control</t>
    </r>
    <r>
      <rPr>
        <b/>
        <sz val="22"/>
        <color rgb="FF000000"/>
        <rFont val="Arial"/>
        <family val="2"/>
      </rPr>
      <t xml:space="preserve"> 230V</t>
    </r>
  </si>
  <si>
    <r>
      <t xml:space="preserve">Generator </t>
    </r>
    <r>
      <rPr>
        <b/>
        <sz val="22"/>
        <color rgb="FF000000"/>
        <rFont val="Arial"/>
        <family val="2"/>
      </rPr>
      <t>11KW 50Hz</t>
    </r>
    <r>
      <rPr>
        <sz val="22"/>
        <color indexed="8"/>
        <rFont val="Arial"/>
        <family val="2"/>
      </rPr>
      <t xml:space="preserve"> with soundshield and remote control </t>
    </r>
    <r>
      <rPr>
        <b/>
        <sz val="22"/>
        <color rgb="FF000000"/>
        <rFont val="Arial"/>
        <family val="2"/>
      </rPr>
      <t>230V</t>
    </r>
  </si>
  <si>
    <r>
      <t xml:space="preserve">Generator </t>
    </r>
    <r>
      <rPr>
        <b/>
        <sz val="22"/>
        <color rgb="FF000000"/>
        <rFont val="Arial"/>
        <family val="2"/>
      </rPr>
      <t>9KW 60Hz</t>
    </r>
    <r>
      <rPr>
        <sz val="22"/>
        <color indexed="8"/>
        <rFont val="Arial"/>
        <family val="2"/>
      </rPr>
      <t xml:space="preserve"> with soundshield  and remote control </t>
    </r>
    <r>
      <rPr>
        <b/>
        <sz val="22"/>
        <color rgb="FF000000"/>
        <rFont val="Arial"/>
        <family val="2"/>
      </rPr>
      <t>120V</t>
    </r>
  </si>
  <si>
    <r>
      <t xml:space="preserve">Generator </t>
    </r>
    <r>
      <rPr>
        <b/>
        <sz val="22"/>
        <color rgb="FF000000"/>
        <rFont val="Arial"/>
        <family val="2"/>
      </rPr>
      <t>13,5KW 60Hz</t>
    </r>
    <r>
      <rPr>
        <sz val="22"/>
        <color indexed="8"/>
        <rFont val="Arial"/>
        <family val="2"/>
      </rPr>
      <t xml:space="preserve"> with soundshield  and remote control </t>
    </r>
    <r>
      <rPr>
        <b/>
        <sz val="22"/>
        <color rgb="FF000000"/>
        <rFont val="Arial"/>
        <family val="2"/>
      </rPr>
      <t>120V</t>
    </r>
  </si>
  <si>
    <t>Transparent (crystal PVC) canvas kit for flybridge closure (hard top option obligatory)</t>
  </si>
  <si>
    <t>Transparent (crystal PVC) canvas kit for flybridge closure (large bimini option obligatory)</t>
  </si>
  <si>
    <t>Devis d'un catamaran BALI 4.8         -       Tarif A-2024</t>
  </si>
  <si>
    <t xml:space="preserve">Réseau principal 120V au lieu de 230V (chauffe-eau, chargeur, prises, convertisseur) et préinstallation des branchements électriques (micro-ondes,TV, lave-linge et lave-vaisselle) </t>
  </si>
  <si>
    <t>On demand</t>
  </si>
  <si>
    <r>
      <t xml:space="preserve">Dessalinisateur </t>
    </r>
    <r>
      <rPr>
        <b/>
        <sz val="22"/>
        <rFont val="Arial"/>
        <family val="2"/>
      </rPr>
      <t xml:space="preserve">230V50Hz 240L/H </t>
    </r>
    <r>
      <rPr>
        <sz val="22"/>
        <rFont val="Arial"/>
        <family val="2"/>
      </rPr>
      <t>(nécessite groupe électrogène)</t>
    </r>
  </si>
  <si>
    <r>
      <t xml:space="preserve">Watermaker </t>
    </r>
    <r>
      <rPr>
        <b/>
        <sz val="22"/>
        <rFont val="Arial"/>
        <family val="2"/>
      </rPr>
      <t xml:space="preserve">230V/50Hz 240L/H </t>
    </r>
    <r>
      <rPr>
        <sz val="22"/>
        <rFont val="Arial"/>
        <family val="2"/>
      </rPr>
      <t>(Genset required)</t>
    </r>
  </si>
  <si>
    <r>
      <t xml:space="preserve">Dessalinisateur </t>
    </r>
    <r>
      <rPr>
        <b/>
        <sz val="22"/>
        <rFont val="Arial"/>
        <family val="2"/>
      </rPr>
      <t xml:space="preserve">230V/60Hz 240L/H </t>
    </r>
    <r>
      <rPr>
        <sz val="22"/>
        <rFont val="Arial"/>
        <family val="2"/>
      </rPr>
      <t>(nécessite groupe électrogène)</t>
    </r>
  </si>
  <si>
    <r>
      <t xml:space="preserve">Watermaker </t>
    </r>
    <r>
      <rPr>
        <b/>
        <sz val="22"/>
        <rFont val="Arial"/>
        <family val="2"/>
      </rPr>
      <t>230V/60Hz 240L/H</t>
    </r>
    <r>
      <rPr>
        <sz val="22"/>
        <rFont val="Arial"/>
        <family val="2"/>
      </rPr>
      <t xml:space="preserve"> (Genset required)</t>
    </r>
  </si>
  <si>
    <t>1 ventilateur par cabine, carré et pointe aménagée (préciser le nombre suivant version retenue)</t>
  </si>
  <si>
    <t>1 fan per cabin, saloon and forepeak (specify accoording to choosen version)</t>
  </si>
  <si>
    <t>Sellerie intérieure et extérieure couleur Heritage Moss</t>
  </si>
  <si>
    <t>Indoor and outdoor upholstery color Heritage Moss</t>
  </si>
  <si>
    <t>Sellerie intérieure et extérieure couleur Papyrus</t>
  </si>
  <si>
    <t>Indoor and outdoor upholstery color Papyrus</t>
  </si>
  <si>
    <t>Sellerie intérieure et extérieure couleur Mezzo Celadon</t>
  </si>
  <si>
    <t>Indoor and outdoor upholstery color Mezzo Celadon</t>
  </si>
  <si>
    <t>Sellerie intérieure et extérieure couleur Heritage Scarlett</t>
  </si>
  <si>
    <t>Indoor and outdoor upholstery color  Heritage Scarlett</t>
  </si>
  <si>
    <t>Rideaux extérieurs de roof isotherme en batyline noire</t>
  </si>
  <si>
    <t>External roof curtains for sun protection of the saloon (Black Batyline fabric)</t>
  </si>
  <si>
    <t>Lattage naturel plate-forme arrière, plage arrière et jupes</t>
  </si>
  <si>
    <t>Lattage naturel cockpit avant</t>
  </si>
  <si>
    <t>Natural lathing on rear platform, aft cockpit and  transom</t>
  </si>
  <si>
    <t>Natural lathing on forward cockpit</t>
  </si>
  <si>
    <t>Natural lathing fly and access steps to fly</t>
  </si>
  <si>
    <t>Lattage naturel fly et marches d'accès au fly</t>
  </si>
  <si>
    <t>Liston de protection de jupes et de plateforme AR (option incompatible avec plateforme arrière hydraulique)</t>
  </si>
  <si>
    <t>Permanent  transom protection (option incompatible with hydraulic rear platform)</t>
  </si>
  <si>
    <t>Stern spring cleats</t>
  </si>
  <si>
    <r>
      <t xml:space="preserve">Préinstallation TV, antenne TV hertzienne (FR)  et lève-TV </t>
    </r>
    <r>
      <rPr>
        <b/>
        <sz val="22"/>
        <color rgb="FF000000"/>
        <rFont val="Arial"/>
        <family val="2"/>
      </rPr>
      <t>si option TV et antenne non prise</t>
    </r>
  </si>
  <si>
    <r>
      <t xml:space="preserve">TV pre-installation, TV antenna (FR) and TV lift </t>
    </r>
    <r>
      <rPr>
        <b/>
        <sz val="22"/>
        <color rgb="FF000000"/>
        <rFont val="Arial"/>
        <family val="2"/>
      </rPr>
      <t>if TV and antenna option not taken</t>
    </r>
  </si>
  <si>
    <t xml:space="preserve">TV Led screen  in saloon with electrical lift and TV antenna </t>
  </si>
  <si>
    <t>Quotation for catamaran BALI 4.8        -       Tarif A-2024</t>
  </si>
  <si>
    <r>
      <t xml:space="preserve">GV lattée et Solent renforcés en Dacron avec bande anti-UV + lazy bag </t>
    </r>
    <r>
      <rPr>
        <sz val="22"/>
        <color rgb="FF000000"/>
        <rFont val="Arial"/>
        <family val="2"/>
      </rPr>
      <t>BALI</t>
    </r>
    <r>
      <rPr>
        <sz val="22"/>
        <color indexed="8"/>
        <rFont val="Arial"/>
        <family val="2"/>
      </rPr>
      <t xml:space="preserve"> &amp; lazy jack + écoutes</t>
    </r>
  </si>
  <si>
    <t>Spi assymétrique + chaussette</t>
  </si>
  <si>
    <t>Reinforced Dacron full batten Mainsail &amp; Solent with UV protection + Lazy-Bag &amp; Lazy-Jack + sheets</t>
  </si>
  <si>
    <r>
      <t xml:space="preserve">GV lattée à </t>
    </r>
    <r>
      <rPr>
        <sz val="22"/>
        <color rgb="FF000000"/>
        <rFont val="Arial"/>
        <family val="2"/>
      </rPr>
      <t>corne avec accastillage spécifique</t>
    </r>
    <r>
      <rPr>
        <sz val="22"/>
        <color indexed="8"/>
        <rFont val="Arial"/>
        <family val="2"/>
      </rPr>
      <t xml:space="preserve">, solent en Dacron avec bande anti-UV renforcés+ lazy bag </t>
    </r>
    <r>
      <rPr>
        <sz val="22"/>
        <color rgb="FF000000"/>
        <rFont val="Arial"/>
        <family val="2"/>
      </rPr>
      <t>BALI</t>
    </r>
    <r>
      <rPr>
        <sz val="22"/>
        <color indexed="8"/>
        <rFont val="Arial"/>
        <family val="2"/>
      </rPr>
      <t xml:space="preserve"> &amp; lazy jack + écoutes</t>
    </r>
  </si>
  <si>
    <t>Asymetric spinaker  + sleeve</t>
  </si>
  <si>
    <t>Accastillage de Code 0 : bout dehors articulé, sous barbes, drosse, drisse, emmagasineur tambour, stand-up</t>
  </si>
  <si>
    <t>Accastillage de spi asymétrique : bout dehors, sous barbes, drisse, stand-up (inutile si option accastillage code 0)</t>
  </si>
  <si>
    <r>
      <rPr>
        <sz val="22"/>
        <color rgb="FF000000"/>
        <rFont val="Arial"/>
        <family val="2"/>
      </rPr>
      <t>Square top</t>
    </r>
    <r>
      <rPr>
        <sz val="22"/>
        <color indexed="8"/>
        <rFont val="Arial"/>
        <family val="2"/>
      </rPr>
      <t xml:space="preserve"> reinforced Dacron fully-battened Mainsail with specific fiiting &amp; Solent with UV protection + Lazy-Bag &amp; Lazy-Jacks + sheets</t>
    </r>
  </si>
  <si>
    <t>Primary 120V electrical system instead of 230V (with boiler, bat.charger, outlets, converter) and pre-installation of electrical connections (microwave, TV, washing machine and dishwasher)</t>
  </si>
  <si>
    <t xml:space="preserve">Taquets de garde arrière escamotables </t>
  </si>
  <si>
    <t>Pack ready to go (fuel + water) (net price)</t>
  </si>
  <si>
    <t xml:space="preserve">Pack ready to go (carburant + eau) (prix net) </t>
  </si>
  <si>
    <r>
      <rPr>
        <b/>
        <sz val="22"/>
        <rFont val="Arial"/>
        <family val="2"/>
      </rPr>
      <t xml:space="preserve">Carré </t>
    </r>
    <r>
      <rPr>
        <sz val="22"/>
        <rFont val="Arial"/>
        <family val="2"/>
      </rPr>
      <t>: liseuse gainée à la table à cartes, chaise metteur en scène à la table à cartes, table carré avec bar et alèse en massif, lampes d'ambiance avec variateur, bandeaux de sellerie carré capitonnée avec accoudoirs, hampe de pavillon et son support</t>
    </r>
  </si>
  <si>
    <r>
      <rPr>
        <b/>
        <sz val="22"/>
        <rFont val="Arial"/>
        <family val="2"/>
      </rPr>
      <t xml:space="preserve">Salon </t>
    </r>
    <r>
      <rPr>
        <sz val="22"/>
        <rFont val="Arial"/>
        <family val="2"/>
      </rPr>
      <t>: chart table reading light in leather, folding seat for chart table, salon table with bar and plain wood borders, design standing lights with dimmer, square upholstery bands with armrests, flagpole and its support</t>
    </r>
  </si>
  <si>
    <t xml:space="preserve"> Lazy bag and UV protection for sail in grey color</t>
  </si>
  <si>
    <t>Lazy bag et  bandes anti-UV couleur grise</t>
  </si>
  <si>
    <t>Spinnaker rigging : bow sprit, halyard, deck fitting &amp; blocks (not necessary if code 0 gear ordered)</t>
  </si>
  <si>
    <t>Seat to be used for saloon/cockpit (specify nbr)</t>
  </si>
  <si>
    <t>Siège amovible pour table de carré (préciser le nombre)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</si>
</sst>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0\ &quot;€&quot;;[Red]\-#,##0\ &quot;€&quot;"/>
    <numFmt numFmtId="164" formatCode="#,##0\ &quot;€&quot;;\-#,##0\ &quot;€&quot;;;@"/>
    <numFmt numFmtId="165" formatCode="_-* #,##0.00\ _€_-;\-* #,##0.00\ _€_-;_-* &quot;-&quot;??\ _€_-;_-@_-"/>
    <numFmt numFmtId="166" formatCode="#,##0\ &quot;€&quot;"/>
  </numFmts>
  <fonts count="42" x14ac:knownFonts="1">
    <font>
      <sz val="11"/>
      <color theme="1"/>
      <name val="Calibri"/>
      <family val="2"/>
      <scheme val="minor"/>
    </font>
    <font>
      <sz val="11"/>
      <color theme="1"/>
      <name val="Calibri"/>
      <family val="2"/>
      <scheme val="minor"/>
    </font>
    <font>
      <b/>
      <sz val="28"/>
      <name val="Arial"/>
      <family val="2"/>
    </font>
    <font>
      <b/>
      <sz val="36"/>
      <color indexed="8"/>
      <name val="Arial"/>
      <family val="2"/>
    </font>
    <font>
      <b/>
      <sz val="20"/>
      <color indexed="8"/>
      <name val="Arial"/>
      <family val="2"/>
    </font>
    <font>
      <b/>
      <sz val="20"/>
      <name val="Arial"/>
      <family val="2"/>
    </font>
    <font>
      <sz val="28"/>
      <color theme="1"/>
      <name val="Calibri"/>
      <family val="2"/>
      <scheme val="minor"/>
    </font>
    <font>
      <b/>
      <sz val="22"/>
      <color indexed="8"/>
      <name val="Arial"/>
      <family val="2"/>
    </font>
    <font>
      <b/>
      <sz val="12"/>
      <color indexed="8"/>
      <name val="Arial"/>
      <family val="2"/>
    </font>
    <font>
      <sz val="22"/>
      <color indexed="8"/>
      <name val="Arial"/>
      <family val="2"/>
    </font>
    <font>
      <b/>
      <sz val="22"/>
      <color rgb="FF000000"/>
      <name val="Arial"/>
      <family val="2"/>
    </font>
    <font>
      <sz val="20"/>
      <color indexed="8"/>
      <name val="Arial"/>
      <family val="2"/>
    </font>
    <font>
      <sz val="16"/>
      <color indexed="8"/>
      <name val="Arial"/>
      <family val="2"/>
    </font>
    <font>
      <sz val="20"/>
      <name val="Arial"/>
      <family val="2"/>
    </font>
    <font>
      <sz val="12"/>
      <color indexed="8"/>
      <name val="Arial"/>
      <family val="2"/>
    </font>
    <font>
      <sz val="16"/>
      <color theme="1"/>
      <name val="Arial"/>
      <family val="2"/>
    </font>
    <font>
      <b/>
      <sz val="26"/>
      <color indexed="8"/>
      <name val="Arial"/>
      <family val="2"/>
    </font>
    <font>
      <sz val="22"/>
      <color theme="1"/>
      <name val="Arial"/>
      <family val="2"/>
    </font>
    <font>
      <sz val="11"/>
      <color indexed="8"/>
      <name val="Calibri"/>
      <family val="2"/>
    </font>
    <font>
      <sz val="22"/>
      <name val="Arial"/>
      <family val="2"/>
    </font>
    <font>
      <sz val="20"/>
      <name val="Calibri"/>
      <family val="2"/>
      <scheme val="minor"/>
    </font>
    <font>
      <sz val="16"/>
      <color theme="1"/>
      <name val="Calibri"/>
      <family val="2"/>
      <scheme val="minor"/>
    </font>
    <font>
      <b/>
      <sz val="22"/>
      <color theme="4"/>
      <name val="Arial"/>
      <family val="2"/>
    </font>
    <font>
      <b/>
      <sz val="11"/>
      <color rgb="FFFF0000"/>
      <name val="Calibri"/>
      <family val="2"/>
      <scheme val="minor"/>
    </font>
    <font>
      <b/>
      <sz val="20"/>
      <color rgb="FFFF0000"/>
      <name val="Arial"/>
      <family val="2"/>
    </font>
    <font>
      <b/>
      <sz val="26"/>
      <name val="Arial"/>
      <family val="2"/>
    </font>
    <font>
      <b/>
      <sz val="18"/>
      <name val="Arial"/>
      <family val="2"/>
    </font>
    <font>
      <b/>
      <sz val="36"/>
      <name val="Arial"/>
      <family val="2"/>
    </font>
    <font>
      <b/>
      <sz val="24"/>
      <name val="Arial"/>
      <family val="2"/>
    </font>
    <font>
      <b/>
      <sz val="22"/>
      <name val="Arial"/>
      <family val="2"/>
    </font>
    <font>
      <sz val="20"/>
      <color theme="1"/>
      <name val="Calibri"/>
      <family val="2"/>
      <scheme val="minor"/>
    </font>
    <font>
      <b/>
      <sz val="18"/>
      <color rgb="FFFF0000"/>
      <name val="Arial"/>
      <family val="2"/>
    </font>
    <font>
      <b/>
      <sz val="22"/>
      <color rgb="FFFF0000"/>
      <name val="Arial"/>
      <family val="2"/>
    </font>
    <font>
      <b/>
      <sz val="16"/>
      <color indexed="8"/>
      <name val="Arial"/>
      <family val="2"/>
    </font>
    <font>
      <b/>
      <sz val="14"/>
      <name val="Arial"/>
      <family val="2"/>
    </font>
    <font>
      <sz val="18"/>
      <color theme="1"/>
      <name val="Calibri"/>
      <family val="2"/>
      <scheme val="minor"/>
    </font>
    <font>
      <sz val="8"/>
      <name val="Calibri"/>
      <family val="2"/>
      <scheme val="minor"/>
    </font>
    <font>
      <sz val="18"/>
      <color rgb="FFFF0000"/>
      <name val="Arial"/>
      <family val="2"/>
    </font>
    <font>
      <b/>
      <sz val="18"/>
      <color rgb="FFFF0000"/>
      <name val="Calibri"/>
      <family val="2"/>
    </font>
    <font>
      <sz val="18"/>
      <color rgb="FFFF0000"/>
      <name val="Calibri"/>
      <family val="2"/>
      <scheme val="minor"/>
    </font>
    <font>
      <b/>
      <i/>
      <sz val="20"/>
      <color indexed="8"/>
      <name val="Arial"/>
      <family val="2"/>
    </font>
    <font>
      <sz val="22"/>
      <color rgb="FF000000"/>
      <name val="Arial"/>
      <family val="2"/>
    </font>
  </fonts>
  <fills count="5">
    <fill>
      <patternFill patternType="none"/>
    </fill>
    <fill>
      <patternFill patternType="gray125"/>
    </fill>
    <fill>
      <patternFill patternType="solid">
        <fgColor theme="0"/>
        <bgColor indexed="64"/>
      </patternFill>
    </fill>
    <fill>
      <patternFill patternType="solid">
        <fgColor rgb="FF00B0F0"/>
        <bgColor indexed="64"/>
      </patternFill>
    </fill>
    <fill>
      <patternFill patternType="solid">
        <fgColor theme="4" tint="0.59999389629810485"/>
        <bgColor indexed="64"/>
      </patternFill>
    </fill>
  </fills>
  <borders count="39">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style="thin">
        <color auto="1"/>
      </right>
      <top style="medium">
        <color auto="1"/>
      </top>
      <bottom style="thin">
        <color auto="1"/>
      </bottom>
      <diagonal/>
    </border>
    <border>
      <left style="medium">
        <color auto="1"/>
      </left>
      <right/>
      <top style="thin">
        <color auto="1"/>
      </top>
      <bottom/>
      <diagonal/>
    </border>
    <border>
      <left/>
      <right/>
      <top style="thin">
        <color auto="1"/>
      </top>
      <bottom/>
      <diagonal/>
    </border>
    <border>
      <left/>
      <right style="medium">
        <color auto="1"/>
      </right>
      <top style="thin">
        <color auto="1"/>
      </top>
      <bottom/>
      <diagonal/>
    </border>
    <border>
      <left style="medium">
        <color auto="1"/>
      </left>
      <right/>
      <top/>
      <bottom style="thin">
        <color auto="1"/>
      </bottom>
      <diagonal/>
    </border>
    <border>
      <left/>
      <right/>
      <top/>
      <bottom style="thin">
        <color auto="1"/>
      </bottom>
      <diagonal/>
    </border>
    <border>
      <left/>
      <right style="medium">
        <color auto="1"/>
      </right>
      <top/>
      <bottom style="thin">
        <color auto="1"/>
      </bottom>
      <diagonal/>
    </border>
    <border>
      <left style="thin">
        <color auto="1"/>
      </left>
      <right/>
      <top style="medium">
        <color auto="1"/>
      </top>
      <bottom style="thin">
        <color auto="1"/>
      </bottom>
      <diagonal/>
    </border>
    <border>
      <left/>
      <right style="medium">
        <color auto="1"/>
      </right>
      <top style="medium">
        <color auto="1"/>
      </top>
      <bottom style="thin">
        <color auto="1"/>
      </bottom>
      <diagonal/>
    </border>
    <border>
      <left/>
      <right/>
      <top style="medium">
        <color auto="1"/>
      </top>
      <bottom style="thin">
        <color auto="1"/>
      </bottom>
      <diagonal/>
    </border>
    <border>
      <left style="medium">
        <color auto="1"/>
      </left>
      <right style="thin">
        <color auto="1"/>
      </right>
      <top/>
      <bottom/>
      <diagonal/>
    </border>
    <border>
      <left style="thin">
        <color auto="1"/>
      </left>
      <right style="thin">
        <color auto="1"/>
      </right>
      <top/>
      <bottom/>
      <diagonal/>
    </border>
    <border>
      <left style="thin">
        <color auto="1"/>
      </left>
      <right style="medium">
        <color auto="1"/>
      </right>
      <top/>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style="medium">
        <color auto="1"/>
      </left>
      <right/>
      <top style="medium">
        <color auto="1"/>
      </top>
      <bottom style="thin">
        <color auto="1"/>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top/>
      <bottom/>
      <diagonal/>
    </border>
    <border>
      <left/>
      <right style="medium">
        <color auto="1"/>
      </right>
      <top style="thin">
        <color auto="1"/>
      </top>
      <bottom style="medium">
        <color auto="1"/>
      </bottom>
      <diagonal/>
    </border>
    <border>
      <left style="thin">
        <color auto="1"/>
      </left>
      <right style="thin">
        <color indexed="64"/>
      </right>
      <top style="thin">
        <color auto="1"/>
      </top>
      <bottom/>
      <diagonal/>
    </border>
    <border>
      <left style="thin">
        <color auto="1"/>
      </left>
      <right/>
      <top/>
      <bottom style="medium">
        <color auto="1"/>
      </bottom>
      <diagonal/>
    </border>
  </borders>
  <cellStyleXfs count="3">
    <xf numFmtId="0" fontId="0" fillId="0" borderId="0"/>
    <xf numFmtId="9" fontId="1" fillId="0" borderId="0" applyFont="0" applyFill="0" applyBorder="0" applyAlignment="0" applyProtection="0"/>
    <xf numFmtId="165" fontId="18" fillId="0" borderId="0" applyFont="0" applyFill="0" applyBorder="0" applyAlignment="0" applyProtection="0"/>
  </cellStyleXfs>
  <cellXfs count="138">
    <xf numFmtId="0" fontId="0" fillId="0" borderId="0" xfId="0"/>
    <xf numFmtId="0" fontId="4" fillId="0" borderId="0" xfId="0" applyFont="1" applyAlignment="1">
      <alignment vertical="center"/>
    </xf>
    <xf numFmtId="0" fontId="19" fillId="0" borderId="0" xfId="0" applyFont="1" applyAlignment="1">
      <alignment vertical="center" wrapText="1"/>
    </xf>
    <xf numFmtId="164" fontId="5" fillId="0" borderId="0" xfId="0" applyNumberFormat="1" applyFont="1" applyAlignment="1">
      <alignment horizontal="center" vertical="center"/>
    </xf>
    <xf numFmtId="0" fontId="7" fillId="0" borderId="0" xfId="0" applyFont="1" applyAlignment="1">
      <alignment horizontal="right" vertical="center"/>
    </xf>
    <xf numFmtId="0" fontId="14" fillId="0" borderId="0" xfId="0" applyFont="1" applyAlignment="1">
      <alignment vertical="center"/>
    </xf>
    <xf numFmtId="0" fontId="5" fillId="0" borderId="0" xfId="0" applyFont="1" applyAlignment="1">
      <alignment horizontal="center" vertical="center"/>
    </xf>
    <xf numFmtId="0" fontId="2" fillId="0" borderId="0" xfId="0" applyFont="1" applyAlignment="1">
      <alignment horizontal="center" vertical="center"/>
    </xf>
    <xf numFmtId="0" fontId="27" fillId="0" borderId="0" xfId="0" applyFont="1" applyAlignment="1">
      <alignment horizontal="center" vertical="center"/>
    </xf>
    <xf numFmtId="0" fontId="0" fillId="0" borderId="0" xfId="0" applyAlignment="1">
      <alignment vertical="center"/>
    </xf>
    <xf numFmtId="0" fontId="24" fillId="0" borderId="0" xfId="0" applyFont="1" applyAlignment="1">
      <alignment vertical="center"/>
    </xf>
    <xf numFmtId="0" fontId="13" fillId="0" borderId="0" xfId="0" applyFont="1" applyAlignment="1">
      <alignment horizontal="center"/>
    </xf>
    <xf numFmtId="0" fontId="9" fillId="0" borderId="0" xfId="0" applyFont="1" applyAlignment="1">
      <alignment vertical="center" wrapText="1"/>
    </xf>
    <xf numFmtId="0" fontId="6" fillId="3" borderId="0" xfId="0" applyFont="1" applyFill="1"/>
    <xf numFmtId="0" fontId="0" fillId="3" borderId="0" xfId="0" applyFill="1"/>
    <xf numFmtId="0" fontId="9" fillId="0" borderId="0" xfId="0" applyFont="1" applyAlignment="1">
      <alignment vertical="center"/>
    </xf>
    <xf numFmtId="0" fontId="15" fillId="3" borderId="0" xfId="0" applyFont="1" applyFill="1"/>
    <xf numFmtId="0" fontId="19" fillId="0" borderId="0" xfId="0" applyFont="1" applyAlignment="1">
      <alignment vertical="center"/>
    </xf>
    <xf numFmtId="0" fontId="17" fillId="0" borderId="0" xfId="0" applyFont="1" applyAlignment="1">
      <alignment vertical="center" wrapText="1"/>
    </xf>
    <xf numFmtId="0" fontId="23" fillId="0" borderId="0" xfId="0" applyFont="1"/>
    <xf numFmtId="0" fontId="0" fillId="2" borderId="0" xfId="0" applyFill="1"/>
    <xf numFmtId="0" fontId="20" fillId="0" borderId="0" xfId="0" applyFont="1"/>
    <xf numFmtId="0" fontId="11" fillId="0" borderId="0" xfId="0" applyFont="1" applyAlignment="1">
      <alignment vertical="center"/>
    </xf>
    <xf numFmtId="0" fontId="0" fillId="0" borderId="0" xfId="0" applyProtection="1">
      <protection locked="0"/>
    </xf>
    <xf numFmtId="0" fontId="30" fillId="0" borderId="0" xfId="0" applyFont="1" applyAlignment="1">
      <alignment vertical="center"/>
    </xf>
    <xf numFmtId="0" fontId="17" fillId="0" borderId="0" xfId="0" applyFont="1" applyAlignment="1" applyProtection="1">
      <alignment vertical="center" wrapText="1"/>
      <protection locked="0"/>
    </xf>
    <xf numFmtId="0" fontId="31" fillId="0" borderId="0" xfId="0" applyFont="1"/>
    <xf numFmtId="0" fontId="31" fillId="0" borderId="0" xfId="0" applyFont="1" applyAlignment="1" applyProtection="1">
      <alignment horizontal="center" vertical="center"/>
      <protection locked="0"/>
    </xf>
    <xf numFmtId="0" fontId="31" fillId="0" borderId="0" xfId="0" applyFont="1" applyProtection="1">
      <protection locked="0"/>
    </xf>
    <xf numFmtId="0" fontId="37" fillId="0" borderId="0" xfId="0" applyFont="1"/>
    <xf numFmtId="0" fontId="39" fillId="0" borderId="0" xfId="0" applyFont="1"/>
    <xf numFmtId="0" fontId="15" fillId="0" borderId="0" xfId="0" applyFont="1" applyAlignment="1">
      <alignment vertical="center"/>
    </xf>
    <xf numFmtId="0" fontId="23" fillId="0" borderId="0" xfId="0" applyFont="1" applyAlignment="1">
      <alignment vertical="center"/>
    </xf>
    <xf numFmtId="6" fontId="5" fillId="0" borderId="0" xfId="0" applyNumberFormat="1" applyFont="1" applyAlignment="1">
      <alignment horizontal="center" vertical="center"/>
    </xf>
    <xf numFmtId="6" fontId="34" fillId="0" borderId="0" xfId="0" applyNumberFormat="1" applyFont="1" applyAlignment="1">
      <alignment horizontal="center" vertical="center"/>
    </xf>
    <xf numFmtId="0" fontId="6" fillId="0" borderId="0" xfId="0" applyFont="1"/>
    <xf numFmtId="0" fontId="15" fillId="0" borderId="0" xfId="0" applyFont="1"/>
    <xf numFmtId="0" fontId="31" fillId="0" borderId="1" xfId="0" applyFont="1" applyBorder="1"/>
    <xf numFmtId="0" fontId="9" fillId="0" borderId="7" xfId="0" applyFont="1" applyBorder="1" applyAlignment="1">
      <alignment vertical="center"/>
    </xf>
    <xf numFmtId="164" fontId="5" fillId="0" borderId="6" xfId="0" applyNumberFormat="1" applyFont="1" applyBorder="1" applyAlignment="1">
      <alignment horizontal="center" vertical="center"/>
    </xf>
    <xf numFmtId="164" fontId="5" fillId="0" borderId="8" xfId="0" applyNumberFormat="1" applyFont="1" applyBorder="1" applyAlignment="1">
      <alignment horizontal="center" vertical="center"/>
    </xf>
    <xf numFmtId="0" fontId="31" fillId="0" borderId="9" xfId="0" applyFont="1" applyBorder="1" applyAlignment="1" applyProtection="1">
      <alignment horizontal="center" vertical="center"/>
      <protection locked="0"/>
    </xf>
    <xf numFmtId="0" fontId="31" fillId="0" borderId="4" xfId="0" applyFont="1" applyBorder="1" applyAlignment="1">
      <alignment vertical="center"/>
    </xf>
    <xf numFmtId="0" fontId="31" fillId="0" borderId="4" xfId="0" applyFont="1" applyBorder="1" applyAlignment="1" applyProtection="1">
      <alignment vertical="center"/>
      <protection locked="0"/>
    </xf>
    <xf numFmtId="0" fontId="22" fillId="0" borderId="10" xfId="0" applyFont="1" applyBorder="1" applyAlignment="1">
      <alignment vertical="center"/>
    </xf>
    <xf numFmtId="164" fontId="5" fillId="0" borderId="10" xfId="0" applyNumberFormat="1" applyFont="1" applyBorder="1" applyAlignment="1">
      <alignment horizontal="center" vertical="center"/>
    </xf>
    <xf numFmtId="0" fontId="23" fillId="3" borderId="0" xfId="0" applyFont="1" applyFill="1"/>
    <xf numFmtId="0" fontId="25" fillId="0" borderId="10" xfId="0" applyFont="1" applyBorder="1" applyAlignment="1">
      <alignment vertical="center"/>
    </xf>
    <xf numFmtId="0" fontId="31" fillId="0" borderId="12" xfId="0" applyFont="1" applyBorder="1" applyProtection="1">
      <protection locked="0"/>
    </xf>
    <xf numFmtId="0" fontId="19" fillId="0" borderId="13" xfId="0" applyFont="1" applyBorder="1" applyAlignment="1">
      <alignment vertical="center" wrapText="1"/>
    </xf>
    <xf numFmtId="6" fontId="5" fillId="0" borderId="13" xfId="0" applyNumberFormat="1" applyFont="1" applyBorder="1" applyAlignment="1">
      <alignment horizontal="center" vertical="center"/>
    </xf>
    <xf numFmtId="164" fontId="5" fillId="0" borderId="14" xfId="0" applyNumberFormat="1" applyFont="1" applyBorder="1" applyAlignment="1">
      <alignment horizontal="center" vertical="center"/>
    </xf>
    <xf numFmtId="0" fontId="31" fillId="0" borderId="15" xfId="0" applyFont="1" applyBorder="1" applyProtection="1">
      <protection locked="0"/>
    </xf>
    <xf numFmtId="0" fontId="19" fillId="0" borderId="16" xfId="0" applyFont="1" applyBorder="1" applyAlignment="1">
      <alignment vertical="center" wrapText="1"/>
    </xf>
    <xf numFmtId="6" fontId="5" fillId="0" borderId="16" xfId="0" applyNumberFormat="1" applyFont="1" applyBorder="1" applyAlignment="1">
      <alignment horizontal="center" vertical="center"/>
    </xf>
    <xf numFmtId="164" fontId="5" fillId="0" borderId="17" xfId="0" applyNumberFormat="1" applyFont="1" applyBorder="1" applyAlignment="1">
      <alignment horizontal="center" vertical="center"/>
    </xf>
    <xf numFmtId="0" fontId="31" fillId="0" borderId="21" xfId="0" applyFont="1" applyBorder="1" applyAlignment="1" applyProtection="1">
      <alignment horizontal="center" vertical="center"/>
      <protection locked="0"/>
    </xf>
    <xf numFmtId="0" fontId="29" fillId="0" borderId="22" xfId="0" applyFont="1" applyBorder="1" applyAlignment="1">
      <alignment vertical="center" wrapText="1"/>
    </xf>
    <xf numFmtId="0" fontId="9" fillId="0" borderId="22" xfId="0" applyFont="1" applyBorder="1" applyAlignment="1">
      <alignment vertical="center" wrapText="1"/>
    </xf>
    <xf numFmtId="164" fontId="5" fillId="0" borderId="23" xfId="0" applyNumberFormat="1" applyFont="1" applyBorder="1" applyAlignment="1">
      <alignment horizontal="center" vertical="center"/>
    </xf>
    <xf numFmtId="0" fontId="31" fillId="0" borderId="24" xfId="0" applyFont="1" applyBorder="1" applyAlignment="1" applyProtection="1">
      <alignment horizontal="center" vertical="center"/>
      <protection locked="0"/>
    </xf>
    <xf numFmtId="0" fontId="9" fillId="0" borderId="25" xfId="0" applyFont="1" applyBorder="1" applyAlignment="1">
      <alignment vertical="center" wrapText="1"/>
    </xf>
    <xf numFmtId="0" fontId="9" fillId="0" borderId="22" xfId="0" applyFont="1" applyBorder="1" applyAlignment="1">
      <alignment horizontal="left" vertical="center" wrapText="1"/>
    </xf>
    <xf numFmtId="0" fontId="19" fillId="0" borderId="22" xfId="0" applyFont="1" applyBorder="1" applyAlignment="1">
      <alignment horizontal="left" vertical="center" wrapText="1"/>
    </xf>
    <xf numFmtId="0" fontId="19" fillId="0" borderId="22" xfId="0" applyFont="1" applyBorder="1" applyAlignment="1">
      <alignment vertical="center" wrapText="1"/>
    </xf>
    <xf numFmtId="0" fontId="19" fillId="0" borderId="25" xfId="0" applyFont="1" applyBorder="1" applyAlignment="1">
      <alignment vertical="center" wrapText="1"/>
    </xf>
    <xf numFmtId="0" fontId="31" fillId="0" borderId="21" xfId="0" applyFont="1" applyBorder="1"/>
    <xf numFmtId="0" fontId="12" fillId="0" borderId="22" xfId="0" applyFont="1" applyBorder="1" applyAlignment="1">
      <alignment vertical="center"/>
    </xf>
    <xf numFmtId="0" fontId="11" fillId="0" borderId="22" xfId="0" applyFont="1" applyBorder="1" applyAlignment="1">
      <alignment vertical="center"/>
    </xf>
    <xf numFmtId="0" fontId="5" fillId="0" borderId="23" xfId="0" applyFont="1" applyBorder="1" applyAlignment="1">
      <alignment horizontal="center" vertical="center"/>
    </xf>
    <xf numFmtId="0" fontId="7" fillId="0" borderId="22" xfId="0" applyFont="1" applyBorder="1" applyAlignment="1">
      <alignment vertical="center"/>
    </xf>
    <xf numFmtId="0" fontId="4" fillId="0" borderId="22" xfId="0" applyFont="1" applyBorder="1" applyAlignment="1">
      <alignment vertical="center"/>
    </xf>
    <xf numFmtId="0" fontId="32" fillId="0" borderId="22" xfId="0" applyFont="1" applyBorder="1" applyAlignment="1">
      <alignment horizontal="right" vertical="center"/>
    </xf>
    <xf numFmtId="9" fontId="24" fillId="0" borderId="22" xfId="1" applyFont="1" applyFill="1" applyBorder="1" applyAlignment="1" applyProtection="1">
      <alignment horizontal="center" vertical="center"/>
    </xf>
    <xf numFmtId="0" fontId="24" fillId="0" borderId="22" xfId="0" applyFont="1" applyBorder="1" applyAlignment="1">
      <alignment horizontal="right" vertical="center"/>
    </xf>
    <xf numFmtId="164" fontId="24" fillId="0" borderId="23" xfId="0" applyNumberFormat="1" applyFont="1" applyBorder="1" applyAlignment="1">
      <alignment horizontal="center" vertical="center"/>
    </xf>
    <xf numFmtId="0" fontId="33" fillId="0" borderId="22" xfId="0" applyFont="1" applyBorder="1" applyAlignment="1">
      <alignment horizontal="right" vertical="center"/>
    </xf>
    <xf numFmtId="0" fontId="4" fillId="0" borderId="22" xfId="0" applyFont="1" applyBorder="1" applyAlignment="1">
      <alignment horizontal="right" vertical="center"/>
    </xf>
    <xf numFmtId="164" fontId="5" fillId="0" borderId="23" xfId="0" applyNumberFormat="1" applyFont="1" applyBorder="1" applyAlignment="1">
      <alignment horizontal="center"/>
    </xf>
    <xf numFmtId="0" fontId="7" fillId="0" borderId="22" xfId="0" applyFont="1" applyBorder="1" applyAlignment="1">
      <alignment horizontal="right" vertical="center"/>
    </xf>
    <xf numFmtId="0" fontId="38" fillId="0" borderId="21" xfId="0" applyFont="1" applyBorder="1"/>
    <xf numFmtId="0" fontId="31" fillId="0" borderId="24" xfId="0" applyFont="1" applyBorder="1" applyProtection="1">
      <protection locked="0"/>
    </xf>
    <xf numFmtId="0" fontId="35" fillId="0" borderId="25" xfId="0" applyFont="1" applyBorder="1" applyAlignment="1">
      <alignment vertical="center" wrapText="1"/>
    </xf>
    <xf numFmtId="0" fontId="21" fillId="0" borderId="25" xfId="0" applyFont="1" applyBorder="1" applyAlignment="1">
      <alignment vertical="center" wrapText="1"/>
    </xf>
    <xf numFmtId="0" fontId="30" fillId="0" borderId="25" xfId="0" applyFont="1" applyBorder="1" applyAlignment="1">
      <alignment vertical="center" wrapText="1"/>
    </xf>
    <xf numFmtId="0" fontId="5" fillId="0" borderId="26" xfId="0" applyFont="1" applyBorder="1" applyAlignment="1" applyProtection="1">
      <alignment horizontal="center"/>
      <protection locked="0"/>
    </xf>
    <xf numFmtId="0" fontId="40" fillId="0" borderId="2" xfId="0" applyFont="1" applyBorder="1" applyAlignment="1">
      <alignment horizontal="center" vertical="center"/>
    </xf>
    <xf numFmtId="0" fontId="31" fillId="0" borderId="28" xfId="0" applyFont="1" applyBorder="1" applyAlignment="1" applyProtection="1">
      <alignment horizontal="center" vertical="center"/>
      <protection locked="0"/>
    </xf>
    <xf numFmtId="0" fontId="9" fillId="0" borderId="13" xfId="0" applyFont="1" applyBorder="1" applyAlignment="1">
      <alignment vertical="center"/>
    </xf>
    <xf numFmtId="164" fontId="5" fillId="0" borderId="12" xfId="0" applyNumberFormat="1" applyFont="1" applyBorder="1" applyAlignment="1">
      <alignment horizontal="center" vertical="center"/>
    </xf>
    <xf numFmtId="164" fontId="5" fillId="0" borderId="29" xfId="0" applyNumberFormat="1" applyFont="1" applyBorder="1" applyAlignment="1">
      <alignment horizontal="center" vertical="center"/>
    </xf>
    <xf numFmtId="0" fontId="10" fillId="0" borderId="13" xfId="0" applyFont="1" applyBorder="1" applyAlignment="1">
      <alignment vertical="center"/>
    </xf>
    <xf numFmtId="0" fontId="10" fillId="0" borderId="7" xfId="0" applyFont="1" applyBorder="1" applyAlignment="1">
      <alignment vertical="center"/>
    </xf>
    <xf numFmtId="0" fontId="31" fillId="4" borderId="0" xfId="0" applyFont="1" applyFill="1"/>
    <xf numFmtId="0" fontId="27" fillId="4" borderId="0" xfId="0" applyFont="1" applyFill="1" applyAlignment="1">
      <alignment vertical="center"/>
    </xf>
    <xf numFmtId="0" fontId="3" fillId="4" borderId="0" xfId="0" applyFont="1" applyFill="1" applyAlignment="1">
      <alignment vertical="center"/>
    </xf>
    <xf numFmtId="0" fontId="4" fillId="4" borderId="0" xfId="0" applyFont="1" applyFill="1" applyAlignment="1">
      <alignment vertical="center"/>
    </xf>
    <xf numFmtId="0" fontId="5" fillId="4" borderId="0" xfId="0" applyFont="1" applyFill="1" applyAlignment="1">
      <alignment horizontal="center"/>
    </xf>
    <xf numFmtId="0" fontId="31" fillId="4" borderId="1" xfId="0" applyFont="1" applyFill="1" applyBorder="1"/>
    <xf numFmtId="0" fontId="16" fillId="4" borderId="2" xfId="0" applyFont="1" applyFill="1" applyBorder="1" applyAlignment="1">
      <alignment horizontal="left" vertical="center"/>
    </xf>
    <xf numFmtId="0" fontId="31" fillId="4" borderId="11" xfId="0" applyFont="1" applyFill="1" applyBorder="1" applyProtection="1">
      <protection locked="0"/>
    </xf>
    <xf numFmtId="0" fontId="25" fillId="4" borderId="18" xfId="0" applyFont="1" applyFill="1" applyBorder="1" applyAlignment="1">
      <alignment vertical="center"/>
    </xf>
    <xf numFmtId="0" fontId="25" fillId="4" borderId="20" xfId="0" applyFont="1" applyFill="1" applyBorder="1" applyAlignment="1">
      <alignment vertical="center"/>
    </xf>
    <xf numFmtId="6" fontId="5" fillId="4" borderId="20" xfId="0" applyNumberFormat="1" applyFont="1" applyFill="1" applyBorder="1" applyAlignment="1">
      <alignment horizontal="center" vertical="center"/>
    </xf>
    <xf numFmtId="164" fontId="5" fillId="4" borderId="19" xfId="0" applyNumberFormat="1" applyFont="1" applyFill="1" applyBorder="1" applyAlignment="1">
      <alignment horizontal="center" vertical="center"/>
    </xf>
    <xf numFmtId="0" fontId="31" fillId="4" borderId="27" xfId="0" applyFont="1" applyFill="1" applyBorder="1" applyAlignment="1">
      <alignment horizontal="center" vertical="center" wrapText="1"/>
    </xf>
    <xf numFmtId="0" fontId="28" fillId="4" borderId="20" xfId="0" applyFont="1" applyFill="1" applyBorder="1" applyAlignment="1">
      <alignment vertical="center" wrapText="1"/>
    </xf>
    <xf numFmtId="0" fontId="5" fillId="4" borderId="20" xfId="0" applyFont="1" applyFill="1" applyBorder="1" applyAlignment="1">
      <alignment vertical="center" wrapText="1"/>
    </xf>
    <xf numFmtId="0" fontId="5" fillId="4" borderId="19" xfId="0" applyFont="1" applyFill="1" applyBorder="1" applyAlignment="1">
      <alignment vertical="center" wrapText="1"/>
    </xf>
    <xf numFmtId="0" fontId="31" fillId="0" borderId="30" xfId="0" applyFont="1" applyBorder="1" applyAlignment="1" applyProtection="1">
      <alignment horizontal="center" vertical="center"/>
      <protection locked="0"/>
    </xf>
    <xf numFmtId="0" fontId="9" fillId="0" borderId="16" xfId="0" applyFont="1" applyBorder="1" applyAlignment="1">
      <alignment vertical="center"/>
    </xf>
    <xf numFmtId="164" fontId="5" fillId="0" borderId="15" xfId="0" applyNumberFormat="1" applyFont="1" applyBorder="1" applyAlignment="1">
      <alignment horizontal="center" vertical="center"/>
    </xf>
    <xf numFmtId="164" fontId="5" fillId="0" borderId="31" xfId="0" applyNumberFormat="1" applyFont="1" applyBorder="1" applyAlignment="1">
      <alignment horizontal="center" vertical="center"/>
    </xf>
    <xf numFmtId="0" fontId="31" fillId="0" borderId="32" xfId="0" applyFont="1" applyBorder="1"/>
    <xf numFmtId="0" fontId="40" fillId="0" borderId="33" xfId="0" applyFont="1" applyBorder="1" applyAlignment="1">
      <alignment horizontal="center" vertical="center"/>
    </xf>
    <xf numFmtId="0" fontId="8" fillId="0" borderId="33" xfId="0" applyFont="1" applyBorder="1" applyAlignment="1">
      <alignment horizontal="right" vertical="center"/>
    </xf>
    <xf numFmtId="0" fontId="26" fillId="4" borderId="32" xfId="0" applyFont="1" applyFill="1" applyBorder="1" applyAlignment="1">
      <alignment horizontal="center" vertical="center"/>
    </xf>
    <xf numFmtId="0" fontId="26" fillId="4" borderId="34" xfId="0" applyFont="1" applyFill="1" applyBorder="1" applyAlignment="1">
      <alignment horizontal="center" vertical="center"/>
    </xf>
    <xf numFmtId="0" fontId="4" fillId="4" borderId="0" xfId="0" applyFont="1" applyFill="1" applyAlignment="1">
      <alignment horizontal="right" vertical="center"/>
    </xf>
    <xf numFmtId="0" fontId="31" fillId="0" borderId="4" xfId="0" applyFont="1" applyBorder="1" applyAlignment="1" applyProtection="1">
      <alignment horizontal="center" vertical="center"/>
      <protection locked="0"/>
    </xf>
    <xf numFmtId="164" fontId="5" fillId="0" borderId="36" xfId="0" applyNumberFormat="1" applyFont="1" applyBorder="1" applyAlignment="1">
      <alignment horizontal="center" vertical="center"/>
    </xf>
    <xf numFmtId="0" fontId="5" fillId="0" borderId="5" xfId="0" applyFont="1" applyBorder="1" applyAlignment="1">
      <alignment vertical="center" wrapText="1"/>
    </xf>
    <xf numFmtId="164" fontId="5" fillId="0" borderId="5" xfId="0" applyNumberFormat="1" applyFont="1" applyBorder="1" applyAlignment="1">
      <alignment horizontal="center" vertical="center"/>
    </xf>
    <xf numFmtId="164" fontId="5" fillId="0" borderId="34" xfId="0" applyNumberFormat="1" applyFont="1" applyBorder="1" applyAlignment="1">
      <alignment horizontal="center" vertical="center"/>
    </xf>
    <xf numFmtId="164" fontId="5" fillId="0" borderId="37" xfId="0" applyNumberFormat="1" applyFont="1" applyBorder="1" applyAlignment="1">
      <alignment horizontal="center" vertical="center"/>
    </xf>
    <xf numFmtId="164" fontId="5" fillId="0" borderId="22" xfId="0" applyNumberFormat="1" applyFont="1" applyBorder="1" applyAlignment="1">
      <alignment horizontal="center" vertical="center"/>
    </xf>
    <xf numFmtId="164" fontId="5" fillId="0" borderId="25" xfId="0" applyNumberFormat="1" applyFont="1" applyBorder="1" applyAlignment="1">
      <alignment horizontal="center" vertical="center"/>
    </xf>
    <xf numFmtId="0" fontId="9" fillId="0" borderId="38" xfId="0" applyFont="1" applyBorder="1" applyAlignment="1">
      <alignment vertical="center" wrapText="1"/>
    </xf>
    <xf numFmtId="0" fontId="9" fillId="0" borderId="35" xfId="0" applyFont="1" applyBorder="1" applyAlignment="1">
      <alignment vertical="center" wrapText="1"/>
    </xf>
    <xf numFmtId="166" fontId="13" fillId="0" borderId="0" xfId="2" applyNumberFormat="1" applyFont="1" applyBorder="1" applyAlignment="1">
      <alignment horizontal="center" vertical="center"/>
    </xf>
    <xf numFmtId="166" fontId="13" fillId="0" borderId="5" xfId="2" applyNumberFormat="1" applyFont="1" applyBorder="1" applyAlignment="1">
      <alignment horizontal="center" vertical="center"/>
    </xf>
    <xf numFmtId="0" fontId="4" fillId="4" borderId="0" xfId="0" applyFont="1" applyFill="1" applyAlignment="1" applyProtection="1">
      <alignment vertical="center"/>
      <protection locked="0"/>
    </xf>
    <xf numFmtId="0" fontId="3" fillId="4" borderId="1" xfId="0" applyFont="1" applyFill="1" applyBorder="1" applyAlignment="1">
      <alignment horizontal="center" vertical="center"/>
    </xf>
    <xf numFmtId="0" fontId="3" fillId="4" borderId="3" xfId="0" applyFont="1" applyFill="1" applyBorder="1" applyAlignment="1">
      <alignment horizontal="center" vertical="center"/>
    </xf>
    <xf numFmtId="0" fontId="4" fillId="4" borderId="2" xfId="0" applyFont="1" applyFill="1" applyBorder="1" applyAlignment="1">
      <alignment horizontal="center" vertical="center"/>
    </xf>
    <xf numFmtId="0" fontId="4" fillId="4" borderId="3" xfId="0" applyFont="1" applyFill="1" applyBorder="1" applyAlignment="1">
      <alignment horizontal="center" vertical="center"/>
    </xf>
    <xf numFmtId="166" fontId="13" fillId="0" borderId="0" xfId="2" applyNumberFormat="1" applyFont="1" applyFill="1" applyBorder="1" applyAlignment="1">
      <alignment horizontal="center" vertical="center"/>
    </xf>
    <xf numFmtId="166" fontId="13" fillId="0" borderId="5" xfId="2" applyNumberFormat="1" applyFont="1" applyFill="1" applyBorder="1" applyAlignment="1">
      <alignment horizontal="center" vertical="center"/>
    </xf>
  </cellXfs>
  <cellStyles count="3">
    <cellStyle name="Milliers 2" xfId="2" xr:uid="{45B43DB8-4C4B-4E8F-A98C-4B7480532CFD}"/>
    <cellStyle name="Normal" xfId="0" builtinId="0"/>
    <cellStyle name="Pourcentag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138117</xdr:colOff>
      <xdr:row>1</xdr:row>
      <xdr:rowOff>152400</xdr:rowOff>
    </xdr:from>
    <xdr:to>
      <xdr:col>2</xdr:col>
      <xdr:colOff>6588592</xdr:colOff>
      <xdr:row>7</xdr:row>
      <xdr:rowOff>59228</xdr:rowOff>
    </xdr:to>
    <xdr:pic>
      <xdr:nvPicPr>
        <xdr:cNvPr id="2" name="Image 1">
          <a:extLst>
            <a:ext uri="{FF2B5EF4-FFF2-40B4-BE49-F238E27FC236}">
              <a16:creationId xmlns:a16="http://schemas.microsoft.com/office/drawing/2014/main" id="{163DD69C-07B7-4300-AEBF-8263834AD19D}"/>
            </a:ext>
          </a:extLst>
        </xdr:cNvPr>
        <xdr:cNvPicPr>
          <a:picLocks noChangeAspect="1"/>
        </xdr:cNvPicPr>
      </xdr:nvPicPr>
      <xdr:blipFill rotWithShape="1">
        <a:blip xmlns:r="http://schemas.openxmlformats.org/officeDocument/2006/relationships" r:embed="rId1"/>
        <a:srcRect t="28419" b="29034"/>
        <a:stretch/>
      </xdr:blipFill>
      <xdr:spPr>
        <a:xfrm>
          <a:off x="553753" y="775855"/>
          <a:ext cx="6584782" cy="1981199"/>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8020EA-0436-450D-B698-2D4E7C12C255}">
  <sheetPr>
    <pageSetUpPr fitToPage="1"/>
  </sheetPr>
  <dimension ref="A1:T199"/>
  <sheetViews>
    <sheetView tabSelected="1" zoomScale="40" zoomScaleNormal="40" zoomScaleSheetLayoutView="55" workbookViewId="0">
      <pane ySplit="1" topLeftCell="A113" activePane="bottomLeft" state="frozen"/>
      <selection pane="bottomLeft" activeCell="B1" sqref="B1:B1048576"/>
    </sheetView>
  </sheetViews>
  <sheetFormatPr baseColWidth="10" defaultColWidth="11.42578125" defaultRowHeight="49.5" customHeight="1" outlineLevelRow="1" x14ac:dyDescent="0.4"/>
  <cols>
    <col min="1" max="1" width="6.140625" style="30" customWidth="1"/>
    <col min="2" max="2" width="219.7109375" style="9" hidden="1" customWidth="1"/>
    <col min="3" max="3" width="245.7109375" style="9" customWidth="1"/>
    <col min="4" max="4" width="23.28515625" style="24" customWidth="1"/>
    <col min="5" max="5" width="39.42578125" style="21" customWidth="1"/>
  </cols>
  <sheetData>
    <row r="1" spans="1:20" s="13" customFormat="1" ht="49.5" customHeight="1" x14ac:dyDescent="0.55000000000000004">
      <c r="A1" s="93"/>
      <c r="B1" s="94" t="s">
        <v>314</v>
      </c>
      <c r="C1" s="95" t="s">
        <v>345</v>
      </c>
      <c r="D1" s="96"/>
      <c r="E1" s="97"/>
      <c r="F1" s="35"/>
      <c r="G1" s="35"/>
      <c r="H1" s="35"/>
      <c r="I1" s="35"/>
      <c r="J1" s="35"/>
      <c r="K1" s="35"/>
      <c r="L1" s="35"/>
      <c r="M1" s="35"/>
      <c r="N1" s="35"/>
      <c r="O1" s="35"/>
      <c r="P1" s="35"/>
      <c r="Q1" s="35"/>
      <c r="R1" s="35"/>
      <c r="S1" s="35"/>
      <c r="T1" s="35"/>
    </row>
    <row r="2" spans="1:20" s="14" customFormat="1" ht="27.75" customHeight="1" x14ac:dyDescent="0.35">
      <c r="A2" s="93"/>
      <c r="B2" s="118" t="s">
        <v>0</v>
      </c>
      <c r="C2" s="118" t="s">
        <v>0</v>
      </c>
      <c r="D2" s="131"/>
      <c r="E2" s="131"/>
      <c r="F2"/>
      <c r="G2"/>
      <c r="H2"/>
      <c r="I2"/>
      <c r="J2"/>
      <c r="K2"/>
      <c r="L2"/>
      <c r="M2"/>
      <c r="N2"/>
      <c r="O2"/>
      <c r="P2"/>
      <c r="Q2"/>
      <c r="R2"/>
      <c r="S2"/>
      <c r="T2"/>
    </row>
    <row r="3" spans="1:20" s="14" customFormat="1" ht="27.75" customHeight="1" x14ac:dyDescent="0.35">
      <c r="A3" s="93"/>
      <c r="B3" s="118" t="s">
        <v>1</v>
      </c>
      <c r="C3" s="118" t="s">
        <v>144</v>
      </c>
      <c r="D3" s="131"/>
      <c r="E3" s="131"/>
      <c r="F3"/>
      <c r="G3"/>
      <c r="H3"/>
      <c r="I3"/>
      <c r="J3"/>
      <c r="K3"/>
      <c r="L3"/>
      <c r="M3"/>
      <c r="N3"/>
      <c r="O3"/>
      <c r="P3"/>
      <c r="Q3"/>
      <c r="R3"/>
      <c r="S3"/>
      <c r="T3"/>
    </row>
    <row r="4" spans="1:20" s="14" customFormat="1" ht="27.75" customHeight="1" x14ac:dyDescent="0.35">
      <c r="A4" s="93"/>
      <c r="B4" s="118" t="s">
        <v>2</v>
      </c>
      <c r="C4" s="118" t="s">
        <v>143</v>
      </c>
      <c r="D4" s="131"/>
      <c r="E4" s="131"/>
      <c r="F4"/>
      <c r="G4"/>
      <c r="H4"/>
      <c r="I4"/>
      <c r="J4"/>
      <c r="K4"/>
      <c r="L4"/>
      <c r="M4"/>
      <c r="N4"/>
      <c r="O4"/>
      <c r="P4"/>
      <c r="Q4"/>
      <c r="R4"/>
      <c r="S4"/>
      <c r="T4"/>
    </row>
    <row r="5" spans="1:20" s="14" customFormat="1" ht="27.75" customHeight="1" x14ac:dyDescent="0.35">
      <c r="A5" s="93"/>
      <c r="B5" s="118" t="s">
        <v>3</v>
      </c>
      <c r="C5" s="118" t="s">
        <v>4</v>
      </c>
      <c r="D5" s="131"/>
      <c r="E5" s="131"/>
      <c r="F5"/>
      <c r="G5"/>
      <c r="H5"/>
      <c r="I5"/>
      <c r="J5"/>
      <c r="K5"/>
      <c r="L5"/>
      <c r="M5"/>
      <c r="N5"/>
      <c r="O5"/>
      <c r="P5"/>
      <c r="Q5"/>
      <c r="R5"/>
      <c r="S5"/>
      <c r="T5"/>
    </row>
    <row r="6" spans="1:20" s="14" customFormat="1" ht="27.75" customHeight="1" x14ac:dyDescent="0.35">
      <c r="A6" s="93"/>
      <c r="B6" s="118" t="s">
        <v>168</v>
      </c>
      <c r="C6" s="118" t="s">
        <v>5</v>
      </c>
      <c r="D6" s="131"/>
      <c r="E6" s="131"/>
      <c r="F6"/>
      <c r="G6"/>
      <c r="H6"/>
      <c r="I6"/>
      <c r="J6"/>
      <c r="K6"/>
      <c r="L6"/>
      <c r="M6"/>
      <c r="N6"/>
      <c r="O6"/>
      <c r="P6"/>
      <c r="Q6"/>
      <c r="R6"/>
      <c r="S6"/>
      <c r="T6"/>
    </row>
    <row r="7" spans="1:20" s="14" customFormat="1" ht="27.75" customHeight="1" x14ac:dyDescent="0.35">
      <c r="A7" s="93"/>
      <c r="B7" s="118" t="s">
        <v>135</v>
      </c>
      <c r="C7" s="118" t="s">
        <v>136</v>
      </c>
      <c r="D7" s="131"/>
      <c r="E7" s="131"/>
      <c r="F7"/>
      <c r="G7"/>
      <c r="H7"/>
      <c r="I7"/>
      <c r="J7"/>
      <c r="K7"/>
      <c r="L7"/>
      <c r="M7"/>
      <c r="N7"/>
      <c r="O7"/>
      <c r="P7"/>
      <c r="Q7"/>
      <c r="R7"/>
      <c r="S7"/>
      <c r="T7"/>
    </row>
    <row r="8" spans="1:20" s="14" customFormat="1" ht="27.75" customHeight="1" x14ac:dyDescent="0.35">
      <c r="A8" s="93"/>
      <c r="B8" s="118" t="s">
        <v>6</v>
      </c>
      <c r="C8" s="118" t="s">
        <v>145</v>
      </c>
      <c r="D8" s="131"/>
      <c r="E8" s="131"/>
      <c r="F8"/>
      <c r="G8"/>
      <c r="H8"/>
      <c r="I8"/>
      <c r="J8"/>
      <c r="K8"/>
      <c r="L8"/>
      <c r="M8"/>
      <c r="N8"/>
      <c r="O8"/>
      <c r="P8"/>
      <c r="Q8"/>
      <c r="R8"/>
      <c r="S8"/>
      <c r="T8"/>
    </row>
    <row r="9" spans="1:20" ht="49.5" customHeight="1" thickBot="1" x14ac:dyDescent="0.4">
      <c r="A9" s="26"/>
      <c r="B9" s="4"/>
      <c r="C9" s="4"/>
      <c r="D9" s="1"/>
      <c r="E9" s="1"/>
    </row>
    <row r="10" spans="1:20" ht="49.5" customHeight="1" x14ac:dyDescent="0.35">
      <c r="A10" s="37"/>
      <c r="B10" s="86" t="s">
        <v>189</v>
      </c>
      <c r="C10" s="86" t="s">
        <v>190</v>
      </c>
      <c r="D10" s="132" t="s">
        <v>80</v>
      </c>
      <c r="E10" s="133"/>
    </row>
    <row r="11" spans="1:20" ht="49.5" customHeight="1" thickBot="1" x14ac:dyDescent="0.4">
      <c r="A11" s="113"/>
      <c r="B11" s="114"/>
      <c r="C11" s="115"/>
      <c r="D11" s="116" t="s">
        <v>7</v>
      </c>
      <c r="E11" s="117" t="s">
        <v>8</v>
      </c>
    </row>
    <row r="12" spans="1:20" ht="49.5" customHeight="1" outlineLevel="1" x14ac:dyDescent="0.25">
      <c r="A12" s="109">
        <v>1</v>
      </c>
      <c r="B12" s="110" t="s">
        <v>191</v>
      </c>
      <c r="C12" s="110" t="s">
        <v>301</v>
      </c>
      <c r="D12" s="111">
        <v>850000</v>
      </c>
      <c r="E12" s="112">
        <f>D12*A12</f>
        <v>850000</v>
      </c>
    </row>
    <row r="13" spans="1:20" ht="49.5" customHeight="1" outlineLevel="1" x14ac:dyDescent="0.25">
      <c r="A13" s="87"/>
      <c r="B13" s="88" t="s">
        <v>192</v>
      </c>
      <c r="C13" s="91" t="s">
        <v>302</v>
      </c>
      <c r="D13" s="89">
        <v>849000</v>
      </c>
      <c r="E13" s="90">
        <f t="shared" ref="E13:E16" si="0">D13*A13</f>
        <v>0</v>
      </c>
    </row>
    <row r="14" spans="1:20" ht="49.5" customHeight="1" outlineLevel="1" x14ac:dyDescent="0.25">
      <c r="A14" s="87"/>
      <c r="B14" s="88" t="s">
        <v>300</v>
      </c>
      <c r="C14" s="91" t="s">
        <v>303</v>
      </c>
      <c r="D14" s="89">
        <v>848000</v>
      </c>
      <c r="E14" s="90">
        <f t="shared" si="0"/>
        <v>0</v>
      </c>
    </row>
    <row r="15" spans="1:20" ht="49.5" customHeight="1" outlineLevel="1" x14ac:dyDescent="0.25">
      <c r="A15" s="87"/>
      <c r="B15" s="88" t="s">
        <v>193</v>
      </c>
      <c r="C15" s="88" t="s">
        <v>304</v>
      </c>
      <c r="D15" s="89">
        <v>870000</v>
      </c>
      <c r="E15" s="90">
        <f t="shared" si="0"/>
        <v>0</v>
      </c>
    </row>
    <row r="16" spans="1:20" ht="49.5" customHeight="1" thickBot="1" x14ac:dyDescent="0.3">
      <c r="A16" s="41"/>
      <c r="B16" s="38" t="s">
        <v>194</v>
      </c>
      <c r="C16" s="92" t="s">
        <v>305</v>
      </c>
      <c r="D16" s="39">
        <v>883000</v>
      </c>
      <c r="E16" s="40">
        <f t="shared" si="0"/>
        <v>0</v>
      </c>
    </row>
    <row r="17" spans="1:20" ht="49.5" customHeight="1" outlineLevel="1" thickBot="1" x14ac:dyDescent="0.3">
      <c r="A17" s="27"/>
      <c r="B17" s="15"/>
      <c r="C17" s="15"/>
      <c r="D17" s="3"/>
      <c r="E17" s="3"/>
    </row>
    <row r="18" spans="1:20" s="16" customFormat="1" ht="49.5" customHeight="1" x14ac:dyDescent="0.35">
      <c r="A18" s="98"/>
      <c r="B18" s="99" t="s">
        <v>9</v>
      </c>
      <c r="C18" s="99" t="s">
        <v>9</v>
      </c>
      <c r="D18" s="134" t="s">
        <v>77</v>
      </c>
      <c r="E18" s="135"/>
      <c r="F18" s="36"/>
      <c r="G18" s="36"/>
      <c r="H18" s="36"/>
      <c r="I18" s="36"/>
      <c r="J18" s="36"/>
      <c r="K18" s="36"/>
      <c r="L18" s="36"/>
      <c r="M18" s="36"/>
      <c r="N18" s="36"/>
      <c r="O18" s="36"/>
      <c r="P18" s="36"/>
      <c r="Q18" s="36"/>
      <c r="R18" s="36"/>
      <c r="S18" s="36"/>
      <c r="T18" s="36"/>
    </row>
    <row r="19" spans="1:20" s="31" customFormat="1" ht="49.5" customHeight="1" x14ac:dyDescent="0.25">
      <c r="A19" s="42"/>
      <c r="B19" s="25" t="s">
        <v>223</v>
      </c>
      <c r="C19" s="25" t="s">
        <v>224</v>
      </c>
      <c r="D19" s="136" t="s">
        <v>10</v>
      </c>
      <c r="E19" s="137"/>
    </row>
    <row r="20" spans="1:20" s="9" customFormat="1" ht="49.5" customHeight="1" x14ac:dyDescent="0.25">
      <c r="A20" s="42"/>
      <c r="B20" s="17" t="s">
        <v>236</v>
      </c>
      <c r="C20" s="17" t="s">
        <v>237</v>
      </c>
      <c r="D20" s="129" t="s">
        <v>10</v>
      </c>
      <c r="E20" s="130"/>
    </row>
    <row r="21" spans="1:20" s="9" customFormat="1" ht="49.5" customHeight="1" x14ac:dyDescent="0.25">
      <c r="A21" s="42"/>
      <c r="B21" s="17" t="s">
        <v>81</v>
      </c>
      <c r="C21" s="17" t="s">
        <v>172</v>
      </c>
      <c r="D21" s="129" t="s">
        <v>10</v>
      </c>
      <c r="E21" s="130"/>
    </row>
    <row r="22" spans="1:20" s="9" customFormat="1" ht="49.5" customHeight="1" x14ac:dyDescent="0.25">
      <c r="A22" s="42"/>
      <c r="B22" s="17" t="s">
        <v>11</v>
      </c>
      <c r="C22" s="17" t="s">
        <v>12</v>
      </c>
      <c r="D22" s="129" t="s">
        <v>10</v>
      </c>
      <c r="E22" s="130"/>
    </row>
    <row r="23" spans="1:20" s="9" customFormat="1" ht="49.5" customHeight="1" x14ac:dyDescent="0.25">
      <c r="A23" s="42"/>
      <c r="B23" s="17" t="s">
        <v>294</v>
      </c>
      <c r="C23" s="17" t="s">
        <v>295</v>
      </c>
      <c r="D23" s="129" t="s">
        <v>10</v>
      </c>
      <c r="E23" s="130"/>
    </row>
    <row r="24" spans="1:20" s="9" customFormat="1" ht="49.5" customHeight="1" x14ac:dyDescent="0.25">
      <c r="A24" s="42"/>
      <c r="B24" s="17" t="s">
        <v>82</v>
      </c>
      <c r="C24" s="17" t="s">
        <v>83</v>
      </c>
      <c r="D24" s="129" t="s">
        <v>10</v>
      </c>
      <c r="E24" s="130"/>
    </row>
    <row r="25" spans="1:20" s="9" customFormat="1" ht="49.5" customHeight="1" x14ac:dyDescent="0.25">
      <c r="A25" s="42"/>
      <c r="B25" s="17" t="s">
        <v>84</v>
      </c>
      <c r="C25" s="17" t="s">
        <v>85</v>
      </c>
      <c r="D25" s="129" t="s">
        <v>10</v>
      </c>
      <c r="E25" s="130"/>
    </row>
    <row r="26" spans="1:20" s="9" customFormat="1" ht="49.5" customHeight="1" x14ac:dyDescent="0.25">
      <c r="A26" s="42"/>
      <c r="B26" s="17" t="s">
        <v>86</v>
      </c>
      <c r="C26" s="17" t="s">
        <v>87</v>
      </c>
      <c r="D26" s="129" t="s">
        <v>10</v>
      </c>
      <c r="E26" s="130"/>
    </row>
    <row r="27" spans="1:20" s="9" customFormat="1" ht="49.5" customHeight="1" x14ac:dyDescent="0.25">
      <c r="A27" s="42"/>
      <c r="B27" s="17" t="s">
        <v>88</v>
      </c>
      <c r="C27" s="17" t="s">
        <v>89</v>
      </c>
      <c r="D27" s="129" t="s">
        <v>10</v>
      </c>
      <c r="E27" s="130"/>
    </row>
    <row r="28" spans="1:20" s="9" customFormat="1" ht="49.5" customHeight="1" x14ac:dyDescent="0.25">
      <c r="A28" s="42"/>
      <c r="B28" s="17" t="s">
        <v>90</v>
      </c>
      <c r="C28" s="17" t="s">
        <v>91</v>
      </c>
      <c r="D28" s="129" t="s">
        <v>10</v>
      </c>
      <c r="E28" s="130"/>
    </row>
    <row r="29" spans="1:20" s="9" customFormat="1" ht="49.5" customHeight="1" x14ac:dyDescent="0.25">
      <c r="A29" s="43"/>
      <c r="B29" s="17" t="s">
        <v>158</v>
      </c>
      <c r="C29" s="17" t="s">
        <v>92</v>
      </c>
      <c r="D29" s="129" t="s">
        <v>10</v>
      </c>
      <c r="E29" s="130"/>
    </row>
    <row r="30" spans="1:20" s="9" customFormat="1" ht="49.5" customHeight="1" x14ac:dyDescent="0.25">
      <c r="A30" s="42"/>
      <c r="B30" s="15" t="s">
        <v>269</v>
      </c>
      <c r="C30" s="17" t="s">
        <v>270</v>
      </c>
      <c r="D30" s="129" t="s">
        <v>10</v>
      </c>
      <c r="E30" s="130"/>
    </row>
    <row r="31" spans="1:20" s="9" customFormat="1" ht="49.5" customHeight="1" x14ac:dyDescent="0.25">
      <c r="A31" s="42"/>
      <c r="B31" s="17" t="s">
        <v>13</v>
      </c>
      <c r="C31" s="17" t="s">
        <v>14</v>
      </c>
      <c r="D31" s="129" t="s">
        <v>10</v>
      </c>
      <c r="E31" s="130"/>
    </row>
    <row r="32" spans="1:20" s="9" customFormat="1" ht="49.5" customHeight="1" x14ac:dyDescent="0.25">
      <c r="A32" s="42"/>
      <c r="B32" s="17" t="s">
        <v>15</v>
      </c>
      <c r="C32" s="17" t="s">
        <v>16</v>
      </c>
      <c r="D32" s="129" t="s">
        <v>10</v>
      </c>
      <c r="E32" s="130"/>
    </row>
    <row r="33" spans="1:5" s="9" customFormat="1" ht="49.5" customHeight="1" x14ac:dyDescent="0.25">
      <c r="A33" s="42"/>
      <c r="B33" s="17" t="s">
        <v>17</v>
      </c>
      <c r="C33" s="15" t="s">
        <v>18</v>
      </c>
      <c r="D33" s="129" t="s">
        <v>10</v>
      </c>
      <c r="E33" s="130"/>
    </row>
    <row r="34" spans="1:5" s="2" customFormat="1" ht="49.5" customHeight="1" x14ac:dyDescent="0.25">
      <c r="A34" s="42"/>
      <c r="B34" s="17" t="s">
        <v>260</v>
      </c>
      <c r="C34" s="15" t="s">
        <v>261</v>
      </c>
      <c r="D34" s="129" t="s">
        <v>10</v>
      </c>
      <c r="E34" s="130"/>
    </row>
    <row r="35" spans="1:5" ht="64.5" customHeight="1" x14ac:dyDescent="0.25">
      <c r="A35" s="42"/>
      <c r="B35" s="17" t="s">
        <v>264</v>
      </c>
      <c r="C35" s="15" t="s">
        <v>265</v>
      </c>
      <c r="D35" s="129" t="s">
        <v>10</v>
      </c>
      <c r="E35" s="130"/>
    </row>
    <row r="36" spans="1:5" s="9" customFormat="1" ht="49.5" customHeight="1" x14ac:dyDescent="0.25">
      <c r="A36" s="42"/>
      <c r="B36" s="17" t="s">
        <v>137</v>
      </c>
      <c r="C36" s="15" t="s">
        <v>138</v>
      </c>
      <c r="D36" s="129" t="s">
        <v>10</v>
      </c>
      <c r="E36" s="130"/>
    </row>
    <row r="37" spans="1:5" s="9" customFormat="1" ht="49.5" customHeight="1" x14ac:dyDescent="0.25">
      <c r="A37" s="42"/>
      <c r="B37" s="17" t="s">
        <v>19</v>
      </c>
      <c r="C37" s="15" t="s">
        <v>20</v>
      </c>
      <c r="D37" s="129" t="s">
        <v>10</v>
      </c>
      <c r="E37" s="130"/>
    </row>
    <row r="38" spans="1:5" s="9" customFormat="1" ht="49.5" customHeight="1" x14ac:dyDescent="0.25">
      <c r="A38" s="42"/>
      <c r="B38" s="17" t="s">
        <v>226</v>
      </c>
      <c r="C38" s="15" t="s">
        <v>227</v>
      </c>
      <c r="D38" s="129" t="s">
        <v>10</v>
      </c>
      <c r="E38" s="130"/>
    </row>
    <row r="39" spans="1:5" s="9" customFormat="1" ht="49.5" customHeight="1" x14ac:dyDescent="0.25">
      <c r="A39" s="42"/>
      <c r="B39" s="17" t="s">
        <v>93</v>
      </c>
      <c r="C39" s="17" t="s">
        <v>159</v>
      </c>
      <c r="D39" s="129" t="s">
        <v>10</v>
      </c>
      <c r="E39" s="130"/>
    </row>
    <row r="40" spans="1:5" s="9" customFormat="1" ht="49.5" customHeight="1" x14ac:dyDescent="0.25">
      <c r="A40" s="42"/>
      <c r="B40" s="17" t="s">
        <v>94</v>
      </c>
      <c r="C40" s="17" t="s">
        <v>160</v>
      </c>
      <c r="D40" s="129" t="s">
        <v>10</v>
      </c>
      <c r="E40" s="130"/>
    </row>
    <row r="41" spans="1:5" s="9" customFormat="1" ht="49.5" customHeight="1" x14ac:dyDescent="0.25">
      <c r="A41" s="43"/>
      <c r="B41" s="17" t="s">
        <v>95</v>
      </c>
      <c r="C41" s="18" t="s">
        <v>21</v>
      </c>
      <c r="D41" s="129" t="s">
        <v>10</v>
      </c>
      <c r="E41" s="130"/>
    </row>
    <row r="42" spans="1:5" s="9" customFormat="1" ht="58.5" customHeight="1" x14ac:dyDescent="0.25">
      <c r="A42" s="42"/>
      <c r="B42" s="2" t="s">
        <v>232</v>
      </c>
      <c r="C42" s="2" t="s">
        <v>233</v>
      </c>
      <c r="D42" s="129" t="s">
        <v>10</v>
      </c>
      <c r="E42" s="130"/>
    </row>
    <row r="43" spans="1:5" ht="49.5" customHeight="1" x14ac:dyDescent="0.25">
      <c r="A43" s="119"/>
      <c r="B43" s="12" t="s">
        <v>259</v>
      </c>
      <c r="C43" s="12" t="s">
        <v>218</v>
      </c>
      <c r="D43" s="129" t="s">
        <v>10</v>
      </c>
      <c r="E43" s="130"/>
    </row>
    <row r="44" spans="1:5" s="32" customFormat="1" ht="49.5" customHeight="1" thickBot="1" x14ac:dyDescent="0.3">
      <c r="A44" s="41">
        <v>1</v>
      </c>
      <c r="B44" s="44" t="s">
        <v>22</v>
      </c>
      <c r="C44" s="44" t="s">
        <v>23</v>
      </c>
      <c r="D44" s="45">
        <v>74900</v>
      </c>
      <c r="E44" s="40">
        <f>D44*A44</f>
        <v>74900</v>
      </c>
    </row>
    <row r="45" spans="1:5" ht="49.5" customHeight="1" thickBot="1" x14ac:dyDescent="0.4">
      <c r="A45" s="28"/>
      <c r="B45" s="7" t="s">
        <v>24</v>
      </c>
      <c r="C45" s="7" t="s">
        <v>24</v>
      </c>
      <c r="D45" s="6"/>
      <c r="E45" s="10"/>
    </row>
    <row r="46" spans="1:5" s="46" customFormat="1" ht="49.5" customHeight="1" x14ac:dyDescent="0.35">
      <c r="A46" s="100"/>
      <c r="B46" s="101" t="s">
        <v>25</v>
      </c>
      <c r="C46" s="102" t="s">
        <v>25</v>
      </c>
      <c r="D46" s="103"/>
      <c r="E46" s="104">
        <f>D46*A46</f>
        <v>0</v>
      </c>
    </row>
    <row r="47" spans="1:5" s="19" customFormat="1" ht="60.75" customHeight="1" x14ac:dyDescent="0.35">
      <c r="A47" s="48"/>
      <c r="B47" s="49" t="s">
        <v>296</v>
      </c>
      <c r="C47" s="49" t="s">
        <v>297</v>
      </c>
      <c r="D47" s="50"/>
      <c r="E47" s="51"/>
    </row>
    <row r="48" spans="1:5" s="19" customFormat="1" ht="99" customHeight="1" x14ac:dyDescent="0.35">
      <c r="A48" s="52"/>
      <c r="B48" s="53" t="s">
        <v>358</v>
      </c>
      <c r="C48" s="53" t="s">
        <v>359</v>
      </c>
      <c r="D48" s="54"/>
      <c r="E48" s="55"/>
    </row>
    <row r="49" spans="1:20" ht="49.5" customHeight="1" thickBot="1" x14ac:dyDescent="0.3">
      <c r="A49" s="41"/>
      <c r="B49" s="47" t="s">
        <v>26</v>
      </c>
      <c r="C49" s="47" t="s">
        <v>27</v>
      </c>
      <c r="D49" s="45">
        <v>10640</v>
      </c>
      <c r="E49" s="120">
        <f>D49*A49</f>
        <v>0</v>
      </c>
    </row>
    <row r="50" spans="1:20" ht="49.5" customHeight="1" thickBot="1" x14ac:dyDescent="0.4">
      <c r="A50" s="28"/>
      <c r="B50" s="8"/>
      <c r="C50" s="8"/>
      <c r="D50" s="6"/>
      <c r="E50" s="10"/>
    </row>
    <row r="51" spans="1:20" ht="49.5" customHeight="1" x14ac:dyDescent="0.25">
      <c r="A51" s="105" t="s">
        <v>28</v>
      </c>
      <c r="B51" s="106" t="s">
        <v>29</v>
      </c>
      <c r="C51" s="106" t="s">
        <v>30</v>
      </c>
      <c r="D51" s="107"/>
      <c r="E51" s="108"/>
    </row>
    <row r="52" spans="1:20" ht="49.5" customHeight="1" x14ac:dyDescent="0.25">
      <c r="A52" s="56" t="s">
        <v>28</v>
      </c>
      <c r="B52" s="57" t="s">
        <v>361</v>
      </c>
      <c r="C52" s="57" t="s">
        <v>360</v>
      </c>
      <c r="D52" s="124"/>
      <c r="E52" s="121"/>
    </row>
    <row r="53" spans="1:20" ht="49.5" customHeight="1" x14ac:dyDescent="0.25">
      <c r="A53" s="56"/>
      <c r="B53" s="58" t="s">
        <v>346</v>
      </c>
      <c r="C53" s="58" t="s">
        <v>348</v>
      </c>
      <c r="D53" s="125">
        <v>4380</v>
      </c>
      <c r="E53" s="122">
        <f t="shared" ref="E53:E66" si="1">D53*A53</f>
        <v>0</v>
      </c>
    </row>
    <row r="54" spans="1:20" ht="49.5" customHeight="1" x14ac:dyDescent="0.25">
      <c r="A54" s="56"/>
      <c r="B54" s="58" t="s">
        <v>349</v>
      </c>
      <c r="C54" s="58" t="s">
        <v>353</v>
      </c>
      <c r="D54" s="125">
        <v>6570</v>
      </c>
      <c r="E54" s="122">
        <f t="shared" si="1"/>
        <v>0</v>
      </c>
    </row>
    <row r="55" spans="1:20" ht="40.5" hidden="1" customHeight="1" outlineLevel="1" x14ac:dyDescent="0.25">
      <c r="A55" s="56"/>
      <c r="B55" s="58" t="s">
        <v>31</v>
      </c>
      <c r="C55" s="58" t="s">
        <v>31</v>
      </c>
      <c r="D55" s="125">
        <v>4380</v>
      </c>
      <c r="E55" s="122">
        <f t="shared" si="1"/>
        <v>0</v>
      </c>
    </row>
    <row r="56" spans="1:20" ht="36.75" hidden="1" customHeight="1" outlineLevel="1" x14ac:dyDescent="0.25">
      <c r="A56" s="56"/>
      <c r="B56" s="58" t="s">
        <v>32</v>
      </c>
      <c r="C56" s="58" t="s">
        <v>32</v>
      </c>
      <c r="D56" s="125">
        <v>510</v>
      </c>
      <c r="E56" s="122">
        <f t="shared" si="1"/>
        <v>0</v>
      </c>
    </row>
    <row r="57" spans="1:20" s="20" customFormat="1" ht="34.5" hidden="1" customHeight="1" collapsed="1" x14ac:dyDescent="0.25">
      <c r="A57" s="56"/>
      <c r="B57" s="58" t="s">
        <v>96</v>
      </c>
      <c r="C57" s="58" t="s">
        <v>96</v>
      </c>
      <c r="D57" s="125">
        <v>510</v>
      </c>
      <c r="E57" s="122">
        <f t="shared" si="1"/>
        <v>0</v>
      </c>
      <c r="F57"/>
      <c r="G57"/>
      <c r="H57"/>
      <c r="I57"/>
      <c r="J57"/>
      <c r="K57"/>
      <c r="L57"/>
      <c r="M57"/>
      <c r="N57"/>
      <c r="O57"/>
      <c r="P57"/>
      <c r="Q57"/>
      <c r="R57"/>
      <c r="S57"/>
      <c r="T57"/>
    </row>
    <row r="58" spans="1:20" ht="49.5" customHeight="1" x14ac:dyDescent="0.25">
      <c r="A58" s="56"/>
      <c r="B58" s="58" t="s">
        <v>173</v>
      </c>
      <c r="C58" s="58" t="s">
        <v>306</v>
      </c>
      <c r="D58" s="125">
        <v>8040</v>
      </c>
      <c r="E58" s="122">
        <f t="shared" si="1"/>
        <v>0</v>
      </c>
    </row>
    <row r="59" spans="1:20" ht="49.5" customHeight="1" x14ac:dyDescent="0.25">
      <c r="A59" s="56"/>
      <c r="B59" s="58" t="s">
        <v>347</v>
      </c>
      <c r="C59" s="58" t="s">
        <v>350</v>
      </c>
      <c r="D59" s="125">
        <v>7290</v>
      </c>
      <c r="E59" s="122">
        <f t="shared" si="1"/>
        <v>0</v>
      </c>
    </row>
    <row r="60" spans="1:20" ht="49.5" customHeight="1" x14ac:dyDescent="0.25">
      <c r="A60" s="56"/>
      <c r="B60" s="58" t="s">
        <v>161</v>
      </c>
      <c r="C60" s="58" t="s">
        <v>33</v>
      </c>
      <c r="D60" s="125">
        <v>13830</v>
      </c>
      <c r="E60" s="122">
        <f t="shared" si="1"/>
        <v>0</v>
      </c>
    </row>
    <row r="61" spans="1:20" ht="49.5" customHeight="1" x14ac:dyDescent="0.25">
      <c r="A61" s="56"/>
      <c r="B61" s="58" t="s">
        <v>351</v>
      </c>
      <c r="C61" s="58" t="s">
        <v>263</v>
      </c>
      <c r="D61" s="125">
        <v>8190</v>
      </c>
      <c r="E61" s="122">
        <f t="shared" si="1"/>
        <v>0</v>
      </c>
    </row>
    <row r="62" spans="1:20" ht="60.75" customHeight="1" x14ac:dyDescent="0.25">
      <c r="A62" s="56"/>
      <c r="B62" s="58" t="s">
        <v>352</v>
      </c>
      <c r="C62" s="58" t="s">
        <v>362</v>
      </c>
      <c r="D62" s="125">
        <v>5800</v>
      </c>
      <c r="E62" s="122">
        <f t="shared" si="1"/>
        <v>0</v>
      </c>
    </row>
    <row r="63" spans="1:20" ht="49.5" customHeight="1" x14ac:dyDescent="0.25">
      <c r="A63" s="56"/>
      <c r="B63" s="58" t="s">
        <v>97</v>
      </c>
      <c r="C63" s="58" t="s">
        <v>98</v>
      </c>
      <c r="D63" s="125">
        <v>4160</v>
      </c>
      <c r="E63" s="122">
        <f t="shared" si="1"/>
        <v>0</v>
      </c>
    </row>
    <row r="64" spans="1:20" ht="49.5" customHeight="1" x14ac:dyDescent="0.25">
      <c r="A64" s="56"/>
      <c r="B64" s="58" t="s">
        <v>99</v>
      </c>
      <c r="C64" s="58" t="s">
        <v>100</v>
      </c>
      <c r="D64" s="125">
        <v>8950</v>
      </c>
      <c r="E64" s="122">
        <f t="shared" si="1"/>
        <v>0</v>
      </c>
    </row>
    <row r="65" spans="1:5" ht="49.5" customHeight="1" x14ac:dyDescent="0.25">
      <c r="A65" s="56"/>
      <c r="B65" s="58" t="s">
        <v>101</v>
      </c>
      <c r="C65" s="58" t="s">
        <v>102</v>
      </c>
      <c r="D65" s="125">
        <v>3310</v>
      </c>
      <c r="E65" s="122">
        <f t="shared" si="1"/>
        <v>0</v>
      </c>
    </row>
    <row r="66" spans="1:5" ht="49.5" customHeight="1" thickBot="1" x14ac:dyDescent="0.3">
      <c r="A66" s="60"/>
      <c r="B66" s="61" t="s">
        <v>34</v>
      </c>
      <c r="C66" s="61" t="s">
        <v>35</v>
      </c>
      <c r="D66" s="126">
        <v>1680</v>
      </c>
      <c r="E66" s="123">
        <f t="shared" si="1"/>
        <v>0</v>
      </c>
    </row>
    <row r="67" spans="1:5" ht="49.5" customHeight="1" thickBot="1" x14ac:dyDescent="0.3">
      <c r="A67" s="27"/>
      <c r="B67" s="12"/>
      <c r="C67" s="12"/>
      <c r="D67" s="3"/>
      <c r="E67" s="3"/>
    </row>
    <row r="68" spans="1:5" ht="49.5" customHeight="1" x14ac:dyDescent="0.25">
      <c r="A68" s="105" t="s">
        <v>28</v>
      </c>
      <c r="B68" s="106" t="s">
        <v>36</v>
      </c>
      <c r="C68" s="106" t="s">
        <v>37</v>
      </c>
      <c r="D68" s="107"/>
      <c r="E68" s="108"/>
    </row>
    <row r="69" spans="1:5" ht="49.5" customHeight="1" x14ac:dyDescent="0.25">
      <c r="A69" s="56"/>
      <c r="B69" s="58" t="s">
        <v>174</v>
      </c>
      <c r="C69" s="58" t="s">
        <v>219</v>
      </c>
      <c r="D69" s="124">
        <v>6440</v>
      </c>
      <c r="E69" s="122">
        <f t="shared" ref="E69:E85" si="2">D69*A69</f>
        <v>0</v>
      </c>
    </row>
    <row r="70" spans="1:5" ht="49.5" customHeight="1" x14ac:dyDescent="0.25">
      <c r="A70" s="56"/>
      <c r="B70" s="58" t="s">
        <v>298</v>
      </c>
      <c r="C70" s="58" t="s">
        <v>299</v>
      </c>
      <c r="D70" s="125">
        <v>20140</v>
      </c>
      <c r="E70" s="122"/>
    </row>
    <row r="71" spans="1:5" ht="49.5" customHeight="1" x14ac:dyDescent="0.25">
      <c r="A71" s="56"/>
      <c r="B71" s="62" t="s">
        <v>38</v>
      </c>
      <c r="C71" s="63" t="s">
        <v>39</v>
      </c>
      <c r="D71" s="125">
        <v>5090</v>
      </c>
      <c r="E71" s="122">
        <f t="shared" si="2"/>
        <v>0</v>
      </c>
    </row>
    <row r="72" spans="1:5" ht="49.5" customHeight="1" x14ac:dyDescent="0.25">
      <c r="A72" s="56"/>
      <c r="B72" s="62" t="s">
        <v>103</v>
      </c>
      <c r="C72" s="62" t="s">
        <v>104</v>
      </c>
      <c r="D72" s="125">
        <v>12190</v>
      </c>
      <c r="E72" s="122">
        <f t="shared" si="2"/>
        <v>0</v>
      </c>
    </row>
    <row r="73" spans="1:5" ht="49.5" customHeight="1" x14ac:dyDescent="0.25">
      <c r="A73" s="56"/>
      <c r="B73" s="62" t="s">
        <v>105</v>
      </c>
      <c r="C73" s="62" t="s">
        <v>106</v>
      </c>
      <c r="D73" s="125">
        <v>3680</v>
      </c>
      <c r="E73" s="122">
        <f t="shared" si="2"/>
        <v>0</v>
      </c>
    </row>
    <row r="74" spans="1:5" ht="49.5" customHeight="1" x14ac:dyDescent="0.25">
      <c r="A74" s="56"/>
      <c r="B74" s="62" t="s">
        <v>107</v>
      </c>
      <c r="C74" s="62" t="s">
        <v>108</v>
      </c>
      <c r="D74" s="125">
        <v>13910</v>
      </c>
      <c r="E74" s="122">
        <f t="shared" si="2"/>
        <v>0</v>
      </c>
    </row>
    <row r="75" spans="1:5" ht="49.5" customHeight="1" x14ac:dyDescent="0.25">
      <c r="A75" s="56"/>
      <c r="B75" s="58" t="s">
        <v>307</v>
      </c>
      <c r="C75" s="58" t="s">
        <v>308</v>
      </c>
      <c r="D75" s="125">
        <v>25260</v>
      </c>
      <c r="E75" s="122">
        <f t="shared" si="2"/>
        <v>0</v>
      </c>
    </row>
    <row r="76" spans="1:5" ht="49.5" customHeight="1" x14ac:dyDescent="0.25">
      <c r="A76" s="56"/>
      <c r="B76" s="58" t="s">
        <v>289</v>
      </c>
      <c r="C76" s="58" t="s">
        <v>309</v>
      </c>
      <c r="D76" s="125">
        <v>29820</v>
      </c>
      <c r="E76" s="122">
        <f t="shared" si="2"/>
        <v>0</v>
      </c>
    </row>
    <row r="77" spans="1:5" ht="49.5" customHeight="1" x14ac:dyDescent="0.25">
      <c r="A77" s="56"/>
      <c r="B77" s="58" t="s">
        <v>290</v>
      </c>
      <c r="C77" s="58" t="s">
        <v>310</v>
      </c>
      <c r="D77" s="125">
        <v>26420</v>
      </c>
      <c r="E77" s="122">
        <f t="shared" si="2"/>
        <v>0</v>
      </c>
    </row>
    <row r="78" spans="1:5" ht="49.5" customHeight="1" x14ac:dyDescent="0.25">
      <c r="A78" s="56"/>
      <c r="B78" s="58" t="s">
        <v>291</v>
      </c>
      <c r="C78" s="58" t="s">
        <v>311</v>
      </c>
      <c r="D78" s="125">
        <v>32150</v>
      </c>
      <c r="E78" s="122">
        <f t="shared" si="2"/>
        <v>0</v>
      </c>
    </row>
    <row r="79" spans="1:5" ht="49.5" customHeight="1" x14ac:dyDescent="0.25">
      <c r="A79" s="56"/>
      <c r="B79" s="58" t="s">
        <v>195</v>
      </c>
      <c r="C79" s="58" t="s">
        <v>169</v>
      </c>
      <c r="D79" s="125">
        <v>6920</v>
      </c>
      <c r="E79" s="122">
        <f t="shared" si="2"/>
        <v>0</v>
      </c>
    </row>
    <row r="80" spans="1:5" ht="53.25" customHeight="1" x14ac:dyDescent="0.25">
      <c r="A80" s="56"/>
      <c r="B80" s="58" t="s">
        <v>315</v>
      </c>
      <c r="C80" s="58" t="s">
        <v>354</v>
      </c>
      <c r="D80" s="125">
        <v>5180</v>
      </c>
      <c r="E80" s="122">
        <f t="shared" si="2"/>
        <v>0</v>
      </c>
    </row>
    <row r="81" spans="1:5" ht="49.5" customHeight="1" x14ac:dyDescent="0.25">
      <c r="A81" s="56"/>
      <c r="B81" s="58" t="s">
        <v>257</v>
      </c>
      <c r="C81" s="58" t="s">
        <v>258</v>
      </c>
      <c r="D81" s="125">
        <v>1220</v>
      </c>
      <c r="E81" s="122">
        <f t="shared" si="2"/>
        <v>0</v>
      </c>
    </row>
    <row r="82" spans="1:5" ht="81.75" x14ac:dyDescent="0.25">
      <c r="A82" s="56"/>
      <c r="B82" s="58" t="s">
        <v>283</v>
      </c>
      <c r="C82" s="58" t="s">
        <v>286</v>
      </c>
      <c r="D82" s="125">
        <v>6300</v>
      </c>
      <c r="E82" s="122">
        <f t="shared" si="2"/>
        <v>0</v>
      </c>
    </row>
    <row r="83" spans="1:5" ht="108" customHeight="1" x14ac:dyDescent="0.25">
      <c r="A83" s="56"/>
      <c r="B83" s="58" t="s">
        <v>284</v>
      </c>
      <c r="C83" s="58" t="s">
        <v>287</v>
      </c>
      <c r="D83" s="125">
        <v>7090</v>
      </c>
      <c r="E83" s="122">
        <f t="shared" si="2"/>
        <v>0</v>
      </c>
    </row>
    <row r="84" spans="1:5" ht="99" customHeight="1" x14ac:dyDescent="0.25">
      <c r="A84" s="56"/>
      <c r="B84" s="64" t="s">
        <v>285</v>
      </c>
      <c r="C84" s="64" t="s">
        <v>288</v>
      </c>
      <c r="D84" s="125">
        <v>7300</v>
      </c>
      <c r="E84" s="122">
        <f t="shared" si="2"/>
        <v>0</v>
      </c>
    </row>
    <row r="85" spans="1:5" ht="49.5" customHeight="1" thickBot="1" x14ac:dyDescent="0.3">
      <c r="A85" s="60"/>
      <c r="B85" s="65" t="s">
        <v>139</v>
      </c>
      <c r="C85" s="65" t="s">
        <v>131</v>
      </c>
      <c r="D85" s="126">
        <v>3830</v>
      </c>
      <c r="E85" s="123">
        <f t="shared" si="2"/>
        <v>0</v>
      </c>
    </row>
    <row r="86" spans="1:5" ht="49.5" customHeight="1" thickBot="1" x14ac:dyDescent="0.3">
      <c r="A86" s="27"/>
      <c r="B86" s="2"/>
      <c r="C86" s="2"/>
      <c r="D86" s="3"/>
      <c r="E86" s="3"/>
    </row>
    <row r="87" spans="1:5" ht="49.5" customHeight="1" x14ac:dyDescent="0.25">
      <c r="A87" s="105" t="s">
        <v>28</v>
      </c>
      <c r="B87" s="106" t="s">
        <v>40</v>
      </c>
      <c r="C87" s="106" t="s">
        <v>41</v>
      </c>
      <c r="D87" s="107"/>
      <c r="E87" s="108"/>
    </row>
    <row r="88" spans="1:5" ht="49.5" customHeight="1" x14ac:dyDescent="0.25">
      <c r="A88" s="56"/>
      <c r="B88" s="64" t="s">
        <v>238</v>
      </c>
      <c r="C88" s="64" t="s">
        <v>247</v>
      </c>
      <c r="D88" s="124">
        <v>33770</v>
      </c>
      <c r="E88" s="122">
        <f t="shared" ref="E88:E106" si="3">D88*A88</f>
        <v>0</v>
      </c>
    </row>
    <row r="89" spans="1:5" ht="49.5" customHeight="1" x14ac:dyDescent="0.25">
      <c r="A89" s="56"/>
      <c r="B89" s="64" t="s">
        <v>239</v>
      </c>
      <c r="C89" s="64" t="s">
        <v>248</v>
      </c>
      <c r="D89" s="125">
        <v>36100</v>
      </c>
      <c r="E89" s="122">
        <f t="shared" si="3"/>
        <v>0</v>
      </c>
    </row>
    <row r="90" spans="1:5" ht="49.5" customHeight="1" x14ac:dyDescent="0.25">
      <c r="A90" s="56"/>
      <c r="B90" s="64" t="s">
        <v>240</v>
      </c>
      <c r="C90" s="64" t="s">
        <v>249</v>
      </c>
      <c r="D90" s="125">
        <v>36100</v>
      </c>
      <c r="E90" s="122">
        <f t="shared" si="3"/>
        <v>0</v>
      </c>
    </row>
    <row r="91" spans="1:5" ht="49.5" customHeight="1" x14ac:dyDescent="0.25">
      <c r="A91" s="56"/>
      <c r="B91" s="64" t="s">
        <v>241</v>
      </c>
      <c r="C91" s="64" t="s">
        <v>250</v>
      </c>
      <c r="D91" s="125">
        <v>37910</v>
      </c>
      <c r="E91" s="122">
        <f t="shared" si="3"/>
        <v>0</v>
      </c>
    </row>
    <row r="92" spans="1:5" ht="49.5" customHeight="1" x14ac:dyDescent="0.25">
      <c r="A92" s="56"/>
      <c r="B92" s="58" t="s">
        <v>242</v>
      </c>
      <c r="C92" s="58" t="s">
        <v>251</v>
      </c>
      <c r="D92" s="125">
        <v>41820</v>
      </c>
      <c r="E92" s="122">
        <f t="shared" si="3"/>
        <v>0</v>
      </c>
    </row>
    <row r="93" spans="1:5" ht="49.5" customHeight="1" x14ac:dyDescent="0.25">
      <c r="A93" s="56"/>
      <c r="B93" s="58" t="s">
        <v>243</v>
      </c>
      <c r="C93" s="58" t="s">
        <v>252</v>
      </c>
      <c r="D93" s="125">
        <v>15570</v>
      </c>
      <c r="E93" s="122">
        <f t="shared" si="3"/>
        <v>0</v>
      </c>
    </row>
    <row r="94" spans="1:5" ht="49.5" customHeight="1" x14ac:dyDescent="0.25">
      <c r="A94" s="56"/>
      <c r="B94" s="58" t="s">
        <v>244</v>
      </c>
      <c r="C94" s="58" t="s">
        <v>253</v>
      </c>
      <c r="D94" s="125">
        <v>2340</v>
      </c>
      <c r="E94" s="122">
        <f t="shared" si="3"/>
        <v>0</v>
      </c>
    </row>
    <row r="95" spans="1:5" ht="49.5" customHeight="1" x14ac:dyDescent="0.25">
      <c r="A95" s="56"/>
      <c r="B95" s="58" t="s">
        <v>42</v>
      </c>
      <c r="C95" s="58" t="s">
        <v>43</v>
      </c>
      <c r="D95" s="125">
        <v>2440</v>
      </c>
      <c r="E95" s="122">
        <f t="shared" si="3"/>
        <v>0</v>
      </c>
    </row>
    <row r="96" spans="1:5" s="2" customFormat="1" ht="49.5" customHeight="1" x14ac:dyDescent="0.25">
      <c r="A96" s="56"/>
      <c r="B96" s="64" t="s">
        <v>111</v>
      </c>
      <c r="C96" s="64" t="s">
        <v>170</v>
      </c>
      <c r="D96" s="125" t="s">
        <v>316</v>
      </c>
      <c r="E96" s="122"/>
    </row>
    <row r="97" spans="1:5" s="2" customFormat="1" ht="49.5" customHeight="1" x14ac:dyDescent="0.25">
      <c r="A97" s="56"/>
      <c r="B97" s="64" t="s">
        <v>214</v>
      </c>
      <c r="C97" s="64" t="s">
        <v>132</v>
      </c>
      <c r="D97" s="125">
        <v>15980</v>
      </c>
      <c r="E97" s="122">
        <f t="shared" si="3"/>
        <v>0</v>
      </c>
    </row>
    <row r="98" spans="1:5" s="2" customFormat="1" ht="49.5" customHeight="1" x14ac:dyDescent="0.25">
      <c r="A98" s="56"/>
      <c r="B98" s="64" t="s">
        <v>317</v>
      </c>
      <c r="C98" s="64" t="s">
        <v>318</v>
      </c>
      <c r="D98" s="125">
        <v>21120</v>
      </c>
      <c r="E98" s="122">
        <f t="shared" si="3"/>
        <v>0</v>
      </c>
    </row>
    <row r="99" spans="1:5" s="2" customFormat="1" ht="49.5" customHeight="1" x14ac:dyDescent="0.25">
      <c r="A99" s="56"/>
      <c r="B99" s="64" t="s">
        <v>319</v>
      </c>
      <c r="C99" s="64" t="s">
        <v>320</v>
      </c>
      <c r="D99" s="125">
        <v>23080</v>
      </c>
      <c r="E99" s="122">
        <f t="shared" si="3"/>
        <v>0</v>
      </c>
    </row>
    <row r="100" spans="1:5" s="2" customFormat="1" ht="49.5" customHeight="1" x14ac:dyDescent="0.25">
      <c r="A100" s="56"/>
      <c r="B100" s="64" t="s">
        <v>167</v>
      </c>
      <c r="C100" s="64" t="s">
        <v>166</v>
      </c>
      <c r="D100" s="125">
        <v>1210</v>
      </c>
      <c r="E100" s="122">
        <f t="shared" si="3"/>
        <v>0</v>
      </c>
    </row>
    <row r="101" spans="1:5" ht="49.5" customHeight="1" x14ac:dyDescent="0.25">
      <c r="A101" s="56"/>
      <c r="B101" s="64" t="s">
        <v>44</v>
      </c>
      <c r="C101" s="64" t="s">
        <v>78</v>
      </c>
      <c r="D101" s="125">
        <v>1650</v>
      </c>
      <c r="E101" s="122">
        <f t="shared" si="3"/>
        <v>0</v>
      </c>
    </row>
    <row r="102" spans="1:5" ht="49.5" customHeight="1" x14ac:dyDescent="0.25">
      <c r="A102" s="56"/>
      <c r="B102" s="64" t="s">
        <v>321</v>
      </c>
      <c r="C102" s="64" t="s">
        <v>322</v>
      </c>
      <c r="D102" s="125">
        <v>210</v>
      </c>
      <c r="E102" s="122">
        <f t="shared" si="3"/>
        <v>0</v>
      </c>
    </row>
    <row r="103" spans="1:5" ht="49.5" customHeight="1" x14ac:dyDescent="0.25">
      <c r="A103" s="56"/>
      <c r="B103" s="64" t="s">
        <v>245</v>
      </c>
      <c r="C103" s="64" t="s">
        <v>254</v>
      </c>
      <c r="D103" s="125">
        <v>2700</v>
      </c>
      <c r="E103" s="122">
        <f t="shared" si="3"/>
        <v>0</v>
      </c>
    </row>
    <row r="104" spans="1:5" ht="49.5" customHeight="1" x14ac:dyDescent="0.25">
      <c r="A104" s="56"/>
      <c r="B104" s="64" t="s">
        <v>246</v>
      </c>
      <c r="C104" s="64" t="s">
        <v>255</v>
      </c>
      <c r="D104" s="125">
        <v>770</v>
      </c>
      <c r="E104" s="122">
        <f t="shared" si="3"/>
        <v>0</v>
      </c>
    </row>
    <row r="105" spans="1:5" s="2" customFormat="1" ht="49.5" customHeight="1" x14ac:dyDescent="0.25">
      <c r="A105" s="56"/>
      <c r="B105" s="64" t="s">
        <v>109</v>
      </c>
      <c r="C105" s="64" t="s">
        <v>110</v>
      </c>
      <c r="D105" s="125">
        <v>1570</v>
      </c>
      <c r="E105" s="122">
        <f t="shared" si="3"/>
        <v>0</v>
      </c>
    </row>
    <row r="106" spans="1:5" s="2" customFormat="1" ht="49.5" customHeight="1" thickBot="1" x14ac:dyDescent="0.3">
      <c r="A106" s="60"/>
      <c r="B106" s="65" t="s">
        <v>266</v>
      </c>
      <c r="C106" s="65" t="s">
        <v>256</v>
      </c>
      <c r="D106" s="126">
        <v>2670</v>
      </c>
      <c r="E106" s="123">
        <f t="shared" si="3"/>
        <v>0</v>
      </c>
    </row>
    <row r="107" spans="1:5" s="2" customFormat="1" ht="49.5" customHeight="1" thickBot="1" x14ac:dyDescent="0.3">
      <c r="A107" s="27"/>
      <c r="D107" s="3"/>
      <c r="E107" s="3"/>
    </row>
    <row r="108" spans="1:5" ht="49.5" customHeight="1" x14ac:dyDescent="0.25">
      <c r="A108" s="105" t="s">
        <v>28</v>
      </c>
      <c r="B108" s="106" t="s">
        <v>45</v>
      </c>
      <c r="C108" s="106" t="s">
        <v>46</v>
      </c>
      <c r="D108" s="107"/>
      <c r="E108" s="108"/>
    </row>
    <row r="109" spans="1:5" ht="49.5" customHeight="1" x14ac:dyDescent="0.25">
      <c r="A109" s="56"/>
      <c r="B109" s="58" t="s">
        <v>215</v>
      </c>
      <c r="C109" s="58" t="s">
        <v>225</v>
      </c>
      <c r="D109" s="124">
        <v>5780</v>
      </c>
      <c r="E109" s="122">
        <f t="shared" ref="E109:E130" si="4">D109*A109</f>
        <v>0</v>
      </c>
    </row>
    <row r="110" spans="1:5" ht="49.5" customHeight="1" x14ac:dyDescent="0.25">
      <c r="A110" s="56"/>
      <c r="B110" s="58" t="s">
        <v>133</v>
      </c>
      <c r="C110" s="58" t="s">
        <v>175</v>
      </c>
      <c r="D110" s="125">
        <v>3580</v>
      </c>
      <c r="E110" s="122">
        <f t="shared" si="4"/>
        <v>0</v>
      </c>
    </row>
    <row r="111" spans="1:5" ht="49.5" customHeight="1" x14ac:dyDescent="0.25">
      <c r="A111" s="56"/>
      <c r="B111" s="64" t="s">
        <v>176</v>
      </c>
      <c r="C111" s="64" t="s">
        <v>187</v>
      </c>
      <c r="D111" s="125">
        <v>7020</v>
      </c>
      <c r="E111" s="122">
        <f t="shared" si="4"/>
        <v>0</v>
      </c>
    </row>
    <row r="112" spans="1:5" ht="54.75" x14ac:dyDescent="0.25">
      <c r="A112" s="56"/>
      <c r="B112" s="64" t="s">
        <v>196</v>
      </c>
      <c r="C112" s="64" t="s">
        <v>205</v>
      </c>
      <c r="D112" s="125">
        <v>7020</v>
      </c>
      <c r="E112" s="122">
        <f t="shared" si="4"/>
        <v>0</v>
      </c>
    </row>
    <row r="113" spans="1:5" ht="54.75" x14ac:dyDescent="0.25">
      <c r="A113" s="56"/>
      <c r="B113" s="64" t="s">
        <v>197</v>
      </c>
      <c r="C113" s="64" t="s">
        <v>206</v>
      </c>
      <c r="D113" s="125">
        <v>7020</v>
      </c>
      <c r="E113" s="122">
        <f t="shared" si="4"/>
        <v>0</v>
      </c>
    </row>
    <row r="114" spans="1:5" ht="54.75" x14ac:dyDescent="0.25">
      <c r="A114" s="56"/>
      <c r="B114" s="64" t="s">
        <v>198</v>
      </c>
      <c r="C114" s="64" t="s">
        <v>207</v>
      </c>
      <c r="D114" s="125">
        <v>7230</v>
      </c>
      <c r="E114" s="122">
        <f t="shared" si="4"/>
        <v>0</v>
      </c>
    </row>
    <row r="115" spans="1:5" ht="49.5" customHeight="1" x14ac:dyDescent="0.25">
      <c r="A115" s="56"/>
      <c r="B115" s="64" t="s">
        <v>177</v>
      </c>
      <c r="C115" s="64" t="s">
        <v>188</v>
      </c>
      <c r="D115" s="125">
        <v>7450</v>
      </c>
      <c r="E115" s="122">
        <f t="shared" si="4"/>
        <v>0</v>
      </c>
    </row>
    <row r="116" spans="1:5" ht="49.5" customHeight="1" x14ac:dyDescent="0.25">
      <c r="A116" s="56"/>
      <c r="B116" s="64" t="s">
        <v>178</v>
      </c>
      <c r="C116" s="64" t="s">
        <v>185</v>
      </c>
      <c r="D116" s="125">
        <v>2150</v>
      </c>
      <c r="E116" s="122">
        <f t="shared" si="4"/>
        <v>0</v>
      </c>
    </row>
    <row r="117" spans="1:5" ht="49.5" customHeight="1" x14ac:dyDescent="0.25">
      <c r="A117" s="56"/>
      <c r="B117" s="64" t="s">
        <v>199</v>
      </c>
      <c r="C117" s="64" t="s">
        <v>208</v>
      </c>
      <c r="D117" s="125">
        <v>2150</v>
      </c>
      <c r="E117" s="122">
        <f t="shared" si="4"/>
        <v>0</v>
      </c>
    </row>
    <row r="118" spans="1:5" ht="49.5" customHeight="1" x14ac:dyDescent="0.25">
      <c r="A118" s="56"/>
      <c r="B118" s="64" t="s">
        <v>200</v>
      </c>
      <c r="C118" s="64" t="s">
        <v>209</v>
      </c>
      <c r="D118" s="125">
        <v>2150</v>
      </c>
      <c r="E118" s="122">
        <f t="shared" si="4"/>
        <v>0</v>
      </c>
    </row>
    <row r="119" spans="1:5" ht="49.5" customHeight="1" x14ac:dyDescent="0.25">
      <c r="A119" s="56"/>
      <c r="B119" s="64" t="s">
        <v>201</v>
      </c>
      <c r="C119" s="64" t="s">
        <v>210</v>
      </c>
      <c r="D119" s="125">
        <v>2330</v>
      </c>
      <c r="E119" s="122">
        <f t="shared" si="4"/>
        <v>0</v>
      </c>
    </row>
    <row r="120" spans="1:5" ht="49.5" customHeight="1" x14ac:dyDescent="0.25">
      <c r="A120" s="56"/>
      <c r="B120" s="64" t="s">
        <v>179</v>
      </c>
      <c r="C120" s="64" t="s">
        <v>186</v>
      </c>
      <c r="D120" s="125">
        <v>2580</v>
      </c>
      <c r="E120" s="122">
        <f t="shared" si="4"/>
        <v>0</v>
      </c>
    </row>
    <row r="121" spans="1:5" ht="49.5" customHeight="1" x14ac:dyDescent="0.25">
      <c r="A121" s="56"/>
      <c r="B121" s="64" t="s">
        <v>112</v>
      </c>
      <c r="C121" s="64" t="s">
        <v>113</v>
      </c>
      <c r="D121" s="125">
        <v>1240</v>
      </c>
      <c r="E121" s="122">
        <f t="shared" si="4"/>
        <v>0</v>
      </c>
    </row>
    <row r="122" spans="1:5" ht="49.5" customHeight="1" x14ac:dyDescent="0.25">
      <c r="A122" s="56"/>
      <c r="B122" s="64" t="s">
        <v>180</v>
      </c>
      <c r="C122" s="64" t="s">
        <v>183</v>
      </c>
      <c r="D122" s="125">
        <v>1450</v>
      </c>
      <c r="E122" s="122">
        <f t="shared" si="4"/>
        <v>0</v>
      </c>
    </row>
    <row r="123" spans="1:5" ht="49.5" customHeight="1" x14ac:dyDescent="0.25">
      <c r="A123" s="56"/>
      <c r="B123" s="64" t="s">
        <v>202</v>
      </c>
      <c r="C123" s="64" t="s">
        <v>211</v>
      </c>
      <c r="D123" s="125">
        <v>1920</v>
      </c>
      <c r="E123" s="122">
        <f t="shared" si="4"/>
        <v>0</v>
      </c>
    </row>
    <row r="124" spans="1:5" ht="49.5" customHeight="1" x14ac:dyDescent="0.25">
      <c r="A124" s="56"/>
      <c r="B124" s="64" t="s">
        <v>203</v>
      </c>
      <c r="C124" s="64" t="s">
        <v>212</v>
      </c>
      <c r="D124" s="125">
        <v>2280</v>
      </c>
      <c r="E124" s="122">
        <f t="shared" si="4"/>
        <v>0</v>
      </c>
    </row>
    <row r="125" spans="1:5" ht="49.5" customHeight="1" x14ac:dyDescent="0.25">
      <c r="A125" s="56"/>
      <c r="B125" s="64" t="s">
        <v>204</v>
      </c>
      <c r="C125" s="64" t="s">
        <v>213</v>
      </c>
      <c r="D125" s="125">
        <v>2330</v>
      </c>
      <c r="E125" s="122">
        <f t="shared" si="4"/>
        <v>0</v>
      </c>
    </row>
    <row r="126" spans="1:5" ht="49.5" customHeight="1" x14ac:dyDescent="0.25">
      <c r="A126" s="56"/>
      <c r="B126" s="64" t="s">
        <v>181</v>
      </c>
      <c r="C126" s="64" t="s">
        <v>184</v>
      </c>
      <c r="D126" s="125">
        <v>2790</v>
      </c>
      <c r="E126" s="122">
        <f t="shared" si="4"/>
        <v>0</v>
      </c>
    </row>
    <row r="127" spans="1:5" ht="49.5" customHeight="1" x14ac:dyDescent="0.25">
      <c r="A127" s="56"/>
      <c r="B127" s="64" t="s">
        <v>140</v>
      </c>
      <c r="C127" s="64" t="s">
        <v>114</v>
      </c>
      <c r="D127" s="125">
        <v>10000</v>
      </c>
      <c r="E127" s="122">
        <f t="shared" si="4"/>
        <v>0</v>
      </c>
    </row>
    <row r="128" spans="1:5" ht="49.5" customHeight="1" x14ac:dyDescent="0.25">
      <c r="A128" s="56"/>
      <c r="B128" s="64" t="s">
        <v>364</v>
      </c>
      <c r="C128" s="64" t="s">
        <v>363</v>
      </c>
      <c r="D128" s="125">
        <v>320</v>
      </c>
      <c r="E128" s="122">
        <f t="shared" si="4"/>
        <v>0</v>
      </c>
    </row>
    <row r="129" spans="1:5" ht="49.5" customHeight="1" x14ac:dyDescent="0.25">
      <c r="A129" s="56"/>
      <c r="B129" s="64" t="s">
        <v>115</v>
      </c>
      <c r="C129" s="64" t="s">
        <v>116</v>
      </c>
      <c r="D129" s="125">
        <v>3970</v>
      </c>
      <c r="E129" s="122">
        <f t="shared" si="4"/>
        <v>0</v>
      </c>
    </row>
    <row r="130" spans="1:5" ht="49.5" customHeight="1" thickBot="1" x14ac:dyDescent="0.3">
      <c r="A130" s="61"/>
      <c r="B130" s="61" t="s">
        <v>216</v>
      </c>
      <c r="C130" s="61" t="s">
        <v>171</v>
      </c>
      <c r="D130" s="126">
        <v>3430</v>
      </c>
      <c r="E130" s="123">
        <f t="shared" si="4"/>
        <v>0</v>
      </c>
    </row>
    <row r="131" spans="1:5" ht="49.5" customHeight="1" thickBot="1" x14ac:dyDescent="0.3">
      <c r="A131" s="27"/>
      <c r="B131" s="2"/>
      <c r="C131" s="2"/>
      <c r="D131" s="34"/>
      <c r="E131" s="3"/>
    </row>
    <row r="132" spans="1:5" ht="49.5" customHeight="1" x14ac:dyDescent="0.25">
      <c r="A132" s="105" t="s">
        <v>28</v>
      </c>
      <c r="B132" s="106" t="s">
        <v>47</v>
      </c>
      <c r="C132" s="106" t="s">
        <v>48</v>
      </c>
      <c r="D132" s="107"/>
      <c r="E132" s="108"/>
    </row>
    <row r="133" spans="1:5" ht="49.5" customHeight="1" x14ac:dyDescent="0.25">
      <c r="A133" s="56"/>
      <c r="B133" s="64" t="s">
        <v>323</v>
      </c>
      <c r="C133" s="58" t="s">
        <v>324</v>
      </c>
      <c r="D133" s="125" t="s">
        <v>262</v>
      </c>
      <c r="E133" s="59"/>
    </row>
    <row r="134" spans="1:5" ht="49.5" customHeight="1" x14ac:dyDescent="0.25">
      <c r="A134" s="56"/>
      <c r="B134" s="58" t="s">
        <v>325</v>
      </c>
      <c r="C134" s="58" t="s">
        <v>326</v>
      </c>
      <c r="D134" s="125">
        <v>780</v>
      </c>
      <c r="E134" s="59">
        <f t="shared" ref="E134:E136" si="5">D134*A134</f>
        <v>0</v>
      </c>
    </row>
    <row r="135" spans="1:5" ht="49.5" customHeight="1" x14ac:dyDescent="0.25">
      <c r="A135" s="56"/>
      <c r="B135" s="58" t="s">
        <v>327</v>
      </c>
      <c r="C135" s="58" t="s">
        <v>328</v>
      </c>
      <c r="D135" s="125">
        <v>780</v>
      </c>
      <c r="E135" s="59">
        <f t="shared" si="5"/>
        <v>0</v>
      </c>
    </row>
    <row r="136" spans="1:5" ht="49.5" customHeight="1" thickBot="1" x14ac:dyDescent="0.3">
      <c r="A136" s="60"/>
      <c r="B136" s="61" t="s">
        <v>329</v>
      </c>
      <c r="C136" s="127" t="s">
        <v>330</v>
      </c>
      <c r="D136" s="126">
        <v>780</v>
      </c>
      <c r="E136" s="123">
        <f t="shared" si="5"/>
        <v>0</v>
      </c>
    </row>
    <row r="137" spans="1:5" ht="49.5" customHeight="1" thickBot="1" x14ac:dyDescent="0.3">
      <c r="A137" s="27"/>
      <c r="B137" s="12"/>
      <c r="C137" s="12"/>
      <c r="D137" s="33"/>
      <c r="E137" s="3"/>
    </row>
    <row r="138" spans="1:5" ht="49.5" customHeight="1" x14ac:dyDescent="0.25">
      <c r="A138" s="105" t="s">
        <v>28</v>
      </c>
      <c r="B138" s="106" t="s">
        <v>49</v>
      </c>
      <c r="C138" s="106" t="s">
        <v>50</v>
      </c>
      <c r="D138" s="107"/>
      <c r="E138" s="108"/>
    </row>
    <row r="139" spans="1:5" ht="49.5" customHeight="1" x14ac:dyDescent="0.25">
      <c r="A139" s="56"/>
      <c r="B139" s="58" t="s">
        <v>148</v>
      </c>
      <c r="C139" s="58" t="s">
        <v>149</v>
      </c>
      <c r="D139" s="124">
        <v>54270</v>
      </c>
      <c r="E139" s="122">
        <f t="shared" ref="E139:E166" si="6">D139*A139</f>
        <v>0</v>
      </c>
    </row>
    <row r="140" spans="1:5" ht="49.5" customHeight="1" x14ac:dyDescent="0.25">
      <c r="A140" s="56"/>
      <c r="B140" s="58" t="s">
        <v>273</v>
      </c>
      <c r="C140" s="58" t="s">
        <v>280</v>
      </c>
      <c r="D140" s="125">
        <v>19320</v>
      </c>
      <c r="E140" s="122">
        <f t="shared" si="6"/>
        <v>0</v>
      </c>
    </row>
    <row r="141" spans="1:5" ht="49.5" customHeight="1" x14ac:dyDescent="0.25">
      <c r="A141" s="56"/>
      <c r="B141" s="58" t="s">
        <v>230</v>
      </c>
      <c r="C141" s="58" t="s">
        <v>231</v>
      </c>
      <c r="D141" s="125">
        <v>5410</v>
      </c>
      <c r="E141" s="122">
        <f t="shared" si="6"/>
        <v>0</v>
      </c>
    </row>
    <row r="142" spans="1:5" ht="49.5" customHeight="1" x14ac:dyDescent="0.25">
      <c r="A142" s="56"/>
      <c r="B142" s="58" t="s">
        <v>222</v>
      </c>
      <c r="C142" s="58" t="s">
        <v>221</v>
      </c>
      <c r="D142" s="125">
        <v>2190</v>
      </c>
      <c r="E142" s="122">
        <f t="shared" si="6"/>
        <v>0</v>
      </c>
    </row>
    <row r="143" spans="1:5" ht="49.5" customHeight="1" x14ac:dyDescent="0.25">
      <c r="A143" s="56"/>
      <c r="B143" s="58" t="s">
        <v>117</v>
      </c>
      <c r="C143" s="58" t="s">
        <v>118</v>
      </c>
      <c r="D143" s="125">
        <v>3920</v>
      </c>
      <c r="E143" s="122">
        <f t="shared" si="6"/>
        <v>0</v>
      </c>
    </row>
    <row r="144" spans="1:5" ht="49.5" customHeight="1" x14ac:dyDescent="0.25">
      <c r="A144" s="56"/>
      <c r="B144" s="58" t="s">
        <v>281</v>
      </c>
      <c r="C144" s="58" t="s">
        <v>312</v>
      </c>
      <c r="D144" s="125">
        <v>6770</v>
      </c>
      <c r="E144" s="122">
        <f t="shared" si="6"/>
        <v>0</v>
      </c>
    </row>
    <row r="145" spans="1:5" ht="49.5" customHeight="1" x14ac:dyDescent="0.25">
      <c r="A145" s="56"/>
      <c r="B145" s="58" t="s">
        <v>282</v>
      </c>
      <c r="C145" s="58" t="s">
        <v>313</v>
      </c>
      <c r="D145" s="125">
        <v>7410</v>
      </c>
      <c r="E145" s="122">
        <f t="shared" si="6"/>
        <v>0</v>
      </c>
    </row>
    <row r="146" spans="1:5" ht="49.5" customHeight="1" x14ac:dyDescent="0.25">
      <c r="A146" s="56"/>
      <c r="B146" s="58" t="s">
        <v>274</v>
      </c>
      <c r="C146" s="58" t="s">
        <v>277</v>
      </c>
      <c r="D146" s="125">
        <v>5980</v>
      </c>
      <c r="E146" s="122">
        <f t="shared" si="6"/>
        <v>0</v>
      </c>
    </row>
    <row r="147" spans="1:5" ht="49.5" customHeight="1" x14ac:dyDescent="0.25">
      <c r="A147" s="56"/>
      <c r="B147" s="58" t="s">
        <v>275</v>
      </c>
      <c r="C147" s="58" t="s">
        <v>278</v>
      </c>
      <c r="D147" s="125">
        <v>1990</v>
      </c>
      <c r="E147" s="122">
        <f t="shared" si="6"/>
        <v>0</v>
      </c>
    </row>
    <row r="148" spans="1:5" ht="49.5" customHeight="1" x14ac:dyDescent="0.25">
      <c r="A148" s="56"/>
      <c r="B148" s="58" t="s">
        <v>331</v>
      </c>
      <c r="C148" s="58" t="s">
        <v>332</v>
      </c>
      <c r="D148" s="125">
        <v>2760</v>
      </c>
      <c r="E148" s="122">
        <f t="shared" si="6"/>
        <v>0</v>
      </c>
    </row>
    <row r="149" spans="1:5" ht="49.5" customHeight="1" x14ac:dyDescent="0.25">
      <c r="A149" s="56"/>
      <c r="B149" s="58" t="s">
        <v>276</v>
      </c>
      <c r="C149" s="58" t="s">
        <v>279</v>
      </c>
      <c r="D149" s="125">
        <v>820</v>
      </c>
      <c r="E149" s="122">
        <f t="shared" si="6"/>
        <v>0</v>
      </c>
    </row>
    <row r="150" spans="1:5" ht="49.5" customHeight="1" x14ac:dyDescent="0.25">
      <c r="A150" s="56"/>
      <c r="B150" s="58" t="s">
        <v>150</v>
      </c>
      <c r="C150" s="58" t="s">
        <v>151</v>
      </c>
      <c r="D150" s="125">
        <v>4190</v>
      </c>
      <c r="E150" s="122">
        <f t="shared" si="6"/>
        <v>0</v>
      </c>
    </row>
    <row r="151" spans="1:5" ht="49.5" customHeight="1" x14ac:dyDescent="0.25">
      <c r="A151" s="56"/>
      <c r="B151" s="58" t="s">
        <v>229</v>
      </c>
      <c r="C151" s="58" t="s">
        <v>228</v>
      </c>
      <c r="D151" s="125">
        <v>3700</v>
      </c>
      <c r="E151" s="122">
        <f t="shared" si="6"/>
        <v>0</v>
      </c>
    </row>
    <row r="152" spans="1:5" ht="49.5" customHeight="1" x14ac:dyDescent="0.25">
      <c r="A152" s="56"/>
      <c r="B152" s="128" t="s">
        <v>234</v>
      </c>
      <c r="C152" s="58" t="s">
        <v>235</v>
      </c>
      <c r="D152" s="125">
        <v>1710</v>
      </c>
      <c r="E152" s="122">
        <f t="shared" si="6"/>
        <v>0</v>
      </c>
    </row>
    <row r="153" spans="1:5" ht="49.5" customHeight="1" x14ac:dyDescent="0.25">
      <c r="A153" s="56"/>
      <c r="B153" s="58" t="s">
        <v>333</v>
      </c>
      <c r="C153" s="58" t="s">
        <v>335</v>
      </c>
      <c r="D153" s="125">
        <v>19860</v>
      </c>
      <c r="E153" s="122">
        <f t="shared" si="6"/>
        <v>0</v>
      </c>
    </row>
    <row r="154" spans="1:5" ht="49.5" customHeight="1" x14ac:dyDescent="0.25">
      <c r="A154" s="56"/>
      <c r="B154" s="58" t="s">
        <v>334</v>
      </c>
      <c r="C154" s="58" t="s">
        <v>336</v>
      </c>
      <c r="D154" s="125">
        <v>6320</v>
      </c>
      <c r="E154" s="122">
        <f t="shared" si="6"/>
        <v>0</v>
      </c>
    </row>
    <row r="155" spans="1:5" ht="49.5" customHeight="1" x14ac:dyDescent="0.25">
      <c r="A155" s="56"/>
      <c r="B155" s="58" t="s">
        <v>338</v>
      </c>
      <c r="C155" s="58" t="s">
        <v>337</v>
      </c>
      <c r="D155" s="125">
        <v>8050</v>
      </c>
      <c r="E155" s="122">
        <f t="shared" si="6"/>
        <v>0</v>
      </c>
    </row>
    <row r="156" spans="1:5" ht="49.5" customHeight="1" x14ac:dyDescent="0.25">
      <c r="A156" s="56"/>
      <c r="B156" s="58" t="s">
        <v>119</v>
      </c>
      <c r="C156" s="58" t="s">
        <v>120</v>
      </c>
      <c r="D156" s="125" t="s">
        <v>134</v>
      </c>
      <c r="E156" s="122"/>
    </row>
    <row r="157" spans="1:5" ht="49.5" customHeight="1" x14ac:dyDescent="0.25">
      <c r="A157" s="56"/>
      <c r="B157" s="58" t="s">
        <v>339</v>
      </c>
      <c r="C157" s="58" t="s">
        <v>340</v>
      </c>
      <c r="D157" s="125">
        <v>870</v>
      </c>
      <c r="E157" s="122">
        <f t="shared" si="6"/>
        <v>0</v>
      </c>
    </row>
    <row r="158" spans="1:5" ht="49.5" customHeight="1" x14ac:dyDescent="0.25">
      <c r="A158" s="56"/>
      <c r="B158" s="58" t="s">
        <v>355</v>
      </c>
      <c r="C158" s="58" t="s">
        <v>341</v>
      </c>
      <c r="D158" s="125">
        <v>600</v>
      </c>
      <c r="E158" s="122">
        <f t="shared" si="6"/>
        <v>0</v>
      </c>
    </row>
    <row r="159" spans="1:5" ht="49.5" customHeight="1" x14ac:dyDescent="0.25">
      <c r="A159" s="56"/>
      <c r="B159" s="58" t="s">
        <v>79</v>
      </c>
      <c r="C159" s="58" t="s">
        <v>51</v>
      </c>
      <c r="D159" s="125">
        <v>610</v>
      </c>
      <c r="E159" s="122">
        <f t="shared" si="6"/>
        <v>0</v>
      </c>
    </row>
    <row r="160" spans="1:5" ht="49.5" customHeight="1" x14ac:dyDescent="0.25">
      <c r="A160" s="56"/>
      <c r="B160" s="58" t="s">
        <v>182</v>
      </c>
      <c r="C160" s="58" t="s">
        <v>121</v>
      </c>
      <c r="D160" s="125">
        <v>4090</v>
      </c>
      <c r="E160" s="122">
        <f t="shared" si="6"/>
        <v>0</v>
      </c>
    </row>
    <row r="161" spans="1:5" ht="49.5" customHeight="1" x14ac:dyDescent="0.25">
      <c r="A161" s="56"/>
      <c r="B161" s="58" t="s">
        <v>162</v>
      </c>
      <c r="C161" s="58" t="s">
        <v>163</v>
      </c>
      <c r="D161" s="125">
        <v>5220</v>
      </c>
      <c r="E161" s="122">
        <f t="shared" si="6"/>
        <v>0</v>
      </c>
    </row>
    <row r="162" spans="1:5" ht="49.5" customHeight="1" x14ac:dyDescent="0.25">
      <c r="A162" s="56"/>
      <c r="B162" s="58" t="s">
        <v>122</v>
      </c>
      <c r="C162" s="58" t="s">
        <v>52</v>
      </c>
      <c r="D162" s="125">
        <v>2210</v>
      </c>
      <c r="E162" s="122">
        <f t="shared" si="6"/>
        <v>0</v>
      </c>
    </row>
    <row r="163" spans="1:5" ht="49.5" customHeight="1" x14ac:dyDescent="0.25">
      <c r="A163" s="56"/>
      <c r="B163" s="58" t="s">
        <v>123</v>
      </c>
      <c r="C163" s="58" t="s">
        <v>124</v>
      </c>
      <c r="D163" s="125">
        <v>4700</v>
      </c>
      <c r="E163" s="122">
        <f t="shared" si="6"/>
        <v>0</v>
      </c>
    </row>
    <row r="164" spans="1:5" ht="49.5" customHeight="1" x14ac:dyDescent="0.25">
      <c r="A164" s="56"/>
      <c r="B164" s="58" t="s">
        <v>125</v>
      </c>
      <c r="C164" s="58" t="s">
        <v>126</v>
      </c>
      <c r="D164" s="125">
        <v>54720</v>
      </c>
      <c r="E164" s="122">
        <f t="shared" si="6"/>
        <v>0</v>
      </c>
    </row>
    <row r="165" spans="1:5" ht="49.5" customHeight="1" x14ac:dyDescent="0.25">
      <c r="A165" s="56"/>
      <c r="B165" s="58" t="s">
        <v>267</v>
      </c>
      <c r="C165" s="58" t="s">
        <v>268</v>
      </c>
      <c r="D165" s="125">
        <v>15890</v>
      </c>
      <c r="E165" s="122">
        <f t="shared" si="6"/>
        <v>0</v>
      </c>
    </row>
    <row r="166" spans="1:5" ht="49.5" customHeight="1" thickBot="1" x14ac:dyDescent="0.3">
      <c r="A166" s="60"/>
      <c r="B166" s="61" t="s">
        <v>146</v>
      </c>
      <c r="C166" s="61" t="s">
        <v>147</v>
      </c>
      <c r="D166" s="126">
        <v>1110</v>
      </c>
      <c r="E166" s="123">
        <f t="shared" si="6"/>
        <v>0</v>
      </c>
    </row>
    <row r="167" spans="1:5" ht="49.5" customHeight="1" thickBot="1" x14ac:dyDescent="0.3">
      <c r="A167" s="27"/>
      <c r="B167" s="12"/>
      <c r="C167" s="12"/>
      <c r="D167" s="3"/>
      <c r="E167" s="3"/>
    </row>
    <row r="168" spans="1:5" ht="49.5" customHeight="1" x14ac:dyDescent="0.25">
      <c r="A168" s="105" t="s">
        <v>28</v>
      </c>
      <c r="B168" s="106" t="s">
        <v>53</v>
      </c>
      <c r="C168" s="106" t="s">
        <v>54</v>
      </c>
      <c r="D168" s="107"/>
      <c r="E168" s="108"/>
    </row>
    <row r="169" spans="1:5" ht="49.5" customHeight="1" x14ac:dyDescent="0.25">
      <c r="A169" s="56"/>
      <c r="B169" s="58" t="s">
        <v>55</v>
      </c>
      <c r="C169" s="58" t="s">
        <v>56</v>
      </c>
      <c r="D169" s="124">
        <v>100</v>
      </c>
      <c r="E169" s="122">
        <f t="shared" ref="E169:E177" si="7">D169*A169</f>
        <v>0</v>
      </c>
    </row>
    <row r="170" spans="1:5" ht="49.5" customHeight="1" x14ac:dyDescent="0.25">
      <c r="A170" s="56"/>
      <c r="B170" s="58" t="s">
        <v>141</v>
      </c>
      <c r="C170" s="58" t="s">
        <v>220</v>
      </c>
      <c r="D170" s="125">
        <v>2450</v>
      </c>
      <c r="E170" s="122">
        <f t="shared" si="7"/>
        <v>0</v>
      </c>
    </row>
    <row r="171" spans="1:5" ht="49.5" customHeight="1" x14ac:dyDescent="0.25">
      <c r="A171" s="56"/>
      <c r="B171" s="58" t="s">
        <v>127</v>
      </c>
      <c r="C171" s="58" t="s">
        <v>57</v>
      </c>
      <c r="D171" s="125">
        <v>1880</v>
      </c>
      <c r="E171" s="122">
        <f t="shared" si="7"/>
        <v>0</v>
      </c>
    </row>
    <row r="172" spans="1:5" ht="49.5" customHeight="1" x14ac:dyDescent="0.25">
      <c r="A172" s="56"/>
      <c r="B172" s="58" t="s">
        <v>128</v>
      </c>
      <c r="C172" s="58" t="s">
        <v>58</v>
      </c>
      <c r="D172" s="125">
        <v>360</v>
      </c>
      <c r="E172" s="122">
        <f t="shared" si="7"/>
        <v>0</v>
      </c>
    </row>
    <row r="173" spans="1:5" ht="49.5" customHeight="1" x14ac:dyDescent="0.25">
      <c r="A173" s="56"/>
      <c r="B173" s="58" t="s">
        <v>59</v>
      </c>
      <c r="C173" s="58" t="s">
        <v>60</v>
      </c>
      <c r="D173" s="125">
        <v>4980</v>
      </c>
      <c r="E173" s="122">
        <f t="shared" si="7"/>
        <v>0</v>
      </c>
    </row>
    <row r="174" spans="1:5" ht="49.5" customHeight="1" x14ac:dyDescent="0.25">
      <c r="A174" s="56"/>
      <c r="B174" s="58" t="s">
        <v>164</v>
      </c>
      <c r="C174" s="58" t="s">
        <v>165</v>
      </c>
      <c r="D174" s="125">
        <v>2440</v>
      </c>
      <c r="E174" s="122">
        <f t="shared" si="7"/>
        <v>0</v>
      </c>
    </row>
    <row r="175" spans="1:5" ht="49.5" customHeight="1" x14ac:dyDescent="0.25">
      <c r="A175" s="56"/>
      <c r="B175" s="58" t="s">
        <v>342</v>
      </c>
      <c r="C175" s="58" t="s">
        <v>343</v>
      </c>
      <c r="D175" s="125">
        <v>990</v>
      </c>
      <c r="E175" s="122">
        <f t="shared" si="7"/>
        <v>0</v>
      </c>
    </row>
    <row r="176" spans="1:5" ht="49.5" customHeight="1" x14ac:dyDescent="0.25">
      <c r="A176" s="56"/>
      <c r="B176" s="58" t="s">
        <v>217</v>
      </c>
      <c r="C176" s="58" t="s">
        <v>344</v>
      </c>
      <c r="D176" s="125">
        <v>5630</v>
      </c>
      <c r="E176" s="122">
        <f t="shared" si="7"/>
        <v>0</v>
      </c>
    </row>
    <row r="177" spans="1:5" ht="49.5" customHeight="1" thickBot="1" x14ac:dyDescent="0.3">
      <c r="A177" s="60"/>
      <c r="B177" s="61" t="s">
        <v>61</v>
      </c>
      <c r="C177" s="61" t="s">
        <v>62</v>
      </c>
      <c r="D177" s="126">
        <v>1240</v>
      </c>
      <c r="E177" s="123">
        <f t="shared" si="7"/>
        <v>0</v>
      </c>
    </row>
    <row r="178" spans="1:5" ht="49.5" customHeight="1" thickBot="1" x14ac:dyDescent="0.3">
      <c r="A178" s="27"/>
      <c r="B178" s="12"/>
      <c r="C178" s="12"/>
      <c r="D178" s="3"/>
      <c r="E178" s="3"/>
    </row>
    <row r="179" spans="1:5" ht="49.5" customHeight="1" x14ac:dyDescent="0.25">
      <c r="A179" s="105" t="s">
        <v>28</v>
      </c>
      <c r="B179" s="106" t="s">
        <v>63</v>
      </c>
      <c r="C179" s="106" t="s">
        <v>64</v>
      </c>
      <c r="D179" s="107"/>
      <c r="E179" s="108"/>
    </row>
    <row r="180" spans="1:5" ht="49.5" customHeight="1" x14ac:dyDescent="0.35">
      <c r="A180" s="66"/>
      <c r="B180" s="67"/>
      <c r="C180" s="67"/>
      <c r="D180" s="68"/>
      <c r="E180" s="69"/>
    </row>
    <row r="181" spans="1:5" ht="49.5" customHeight="1" x14ac:dyDescent="0.35">
      <c r="A181" s="66"/>
      <c r="B181" s="70" t="s">
        <v>65</v>
      </c>
      <c r="C181" s="70" t="s">
        <v>66</v>
      </c>
      <c r="D181" s="71"/>
      <c r="E181" s="59">
        <f>SUM(E12:E16,E44,E49,E53:E66,E69:E85,E88:E106,E109:E130,E134:E136,E139:E166,E169:E177,)</f>
        <v>924900</v>
      </c>
    </row>
    <row r="182" spans="1:5" ht="27.75" hidden="1" x14ac:dyDescent="0.35">
      <c r="A182" s="66"/>
      <c r="B182" s="72" t="s">
        <v>67</v>
      </c>
      <c r="C182" s="72" t="s">
        <v>67</v>
      </c>
      <c r="D182" s="73"/>
      <c r="E182" s="59">
        <f>-E181*D182</f>
        <v>0</v>
      </c>
    </row>
    <row r="183" spans="1:5" ht="27.75" hidden="1" x14ac:dyDescent="0.35">
      <c r="A183" s="66"/>
      <c r="B183" s="72" t="s">
        <v>68</v>
      </c>
      <c r="C183" s="72" t="s">
        <v>68</v>
      </c>
      <c r="D183" s="73"/>
      <c r="E183" s="59">
        <f>-(E181+E182)*D183</f>
        <v>0</v>
      </c>
    </row>
    <row r="184" spans="1:5" ht="27.75" hidden="1" x14ac:dyDescent="0.35">
      <c r="A184" s="66"/>
      <c r="B184" s="72" t="s">
        <v>69</v>
      </c>
      <c r="C184" s="72" t="s">
        <v>69</v>
      </c>
      <c r="D184" s="73"/>
      <c r="E184" s="59">
        <f>-(E181+E182+E183)*D184</f>
        <v>0</v>
      </c>
    </row>
    <row r="185" spans="1:5" ht="27.75" hidden="1" x14ac:dyDescent="0.35">
      <c r="A185" s="66"/>
      <c r="B185" s="72" t="s">
        <v>70</v>
      </c>
      <c r="C185" s="72" t="s">
        <v>70</v>
      </c>
      <c r="D185" s="74"/>
      <c r="E185" s="75">
        <f>SUM(E182:E184)</f>
        <v>0</v>
      </c>
    </row>
    <row r="186" spans="1:5" ht="49.5" customHeight="1" x14ac:dyDescent="0.35">
      <c r="A186" s="66"/>
      <c r="B186" s="72"/>
      <c r="C186" s="72"/>
      <c r="D186" s="74"/>
      <c r="E186" s="75"/>
    </row>
    <row r="187" spans="1:5" ht="58.5" customHeight="1" x14ac:dyDescent="0.25">
      <c r="A187" s="56"/>
      <c r="B187" s="64" t="s">
        <v>292</v>
      </c>
      <c r="C187" s="64" t="s">
        <v>293</v>
      </c>
      <c r="D187" s="125">
        <v>15310</v>
      </c>
      <c r="E187" s="122">
        <f t="shared" ref="E187:E194" si="8">D187*A187</f>
        <v>0</v>
      </c>
    </row>
    <row r="188" spans="1:5" ht="49.5" customHeight="1" x14ac:dyDescent="0.25">
      <c r="A188" s="56"/>
      <c r="B188" s="58" t="s">
        <v>357</v>
      </c>
      <c r="C188" s="58" t="s">
        <v>356</v>
      </c>
      <c r="D188" s="125">
        <v>2680</v>
      </c>
      <c r="E188" s="122">
        <f t="shared" si="8"/>
        <v>0</v>
      </c>
    </row>
    <row r="189" spans="1:5" ht="49.5" customHeight="1" x14ac:dyDescent="0.25">
      <c r="A189" s="56"/>
      <c r="B189" s="58" t="s">
        <v>142</v>
      </c>
      <c r="C189" s="58" t="s">
        <v>129</v>
      </c>
      <c r="D189" s="125">
        <v>1770</v>
      </c>
      <c r="E189" s="122">
        <f t="shared" si="8"/>
        <v>0</v>
      </c>
    </row>
    <row r="190" spans="1:5" ht="49.5" customHeight="1" x14ac:dyDescent="0.25">
      <c r="A190" s="56"/>
      <c r="B190" s="58" t="s">
        <v>130</v>
      </c>
      <c r="C190" s="58" t="s">
        <v>71</v>
      </c>
      <c r="D190" s="125">
        <v>340</v>
      </c>
      <c r="E190" s="122">
        <f t="shared" si="8"/>
        <v>0</v>
      </c>
    </row>
    <row r="191" spans="1:5" ht="49.5" customHeight="1" x14ac:dyDescent="0.25">
      <c r="A191" s="56"/>
      <c r="B191" s="58" t="s">
        <v>156</v>
      </c>
      <c r="C191" s="58" t="s">
        <v>157</v>
      </c>
      <c r="D191" s="125">
        <v>430</v>
      </c>
      <c r="E191" s="122">
        <f t="shared" si="8"/>
        <v>0</v>
      </c>
    </row>
    <row r="192" spans="1:5" ht="49.5" customHeight="1" x14ac:dyDescent="0.25">
      <c r="A192" s="56"/>
      <c r="B192" s="58" t="s">
        <v>72</v>
      </c>
      <c r="C192" s="58" t="s">
        <v>73</v>
      </c>
      <c r="D192" s="125">
        <v>340</v>
      </c>
      <c r="E192" s="122">
        <f t="shared" si="8"/>
        <v>0</v>
      </c>
    </row>
    <row r="193" spans="1:5" ht="49.5" customHeight="1" x14ac:dyDescent="0.25">
      <c r="A193" s="56"/>
      <c r="B193" s="58" t="s">
        <v>152</v>
      </c>
      <c r="C193" s="58" t="s">
        <v>153</v>
      </c>
      <c r="D193" s="125">
        <v>340</v>
      </c>
      <c r="E193" s="122">
        <f t="shared" si="8"/>
        <v>0</v>
      </c>
    </row>
    <row r="194" spans="1:5" ht="49.5" customHeight="1" x14ac:dyDescent="0.25">
      <c r="A194" s="56"/>
      <c r="B194" s="58" t="s">
        <v>154</v>
      </c>
      <c r="C194" s="58" t="s">
        <v>155</v>
      </c>
      <c r="D194" s="125">
        <v>340</v>
      </c>
      <c r="E194" s="122">
        <f t="shared" si="8"/>
        <v>0</v>
      </c>
    </row>
    <row r="195" spans="1:5" ht="49.5" customHeight="1" x14ac:dyDescent="0.4">
      <c r="A195" s="66"/>
      <c r="B195" s="76"/>
      <c r="C195" s="76"/>
      <c r="D195" s="77"/>
      <c r="E195" s="78"/>
    </row>
    <row r="196" spans="1:5" ht="49.5" customHeight="1" x14ac:dyDescent="0.4">
      <c r="A196" s="66"/>
      <c r="B196" s="79" t="s">
        <v>74</v>
      </c>
      <c r="C196" s="79" t="s">
        <v>75</v>
      </c>
      <c r="D196" s="77"/>
      <c r="E196" s="78">
        <f>E181+E185+SUM(E187:E194)</f>
        <v>924900</v>
      </c>
    </row>
    <row r="197" spans="1:5" ht="49.5" customHeight="1" x14ac:dyDescent="0.4">
      <c r="A197" s="80"/>
      <c r="B197" s="79" t="s">
        <v>76</v>
      </c>
      <c r="C197" s="79"/>
      <c r="D197" s="77"/>
      <c r="E197" s="78"/>
    </row>
    <row r="198" spans="1:5" s="23" customFormat="1" ht="49.5" customHeight="1" thickBot="1" x14ac:dyDescent="0.45">
      <c r="A198" s="81"/>
      <c r="B198" s="82" t="s">
        <v>271</v>
      </c>
      <c r="C198" s="83" t="s">
        <v>272</v>
      </c>
      <c r="D198" s="84"/>
      <c r="E198" s="85"/>
    </row>
    <row r="199" spans="1:5" ht="49.5" customHeight="1" x14ac:dyDescent="0.35">
      <c r="A199" s="29"/>
      <c r="B199" s="5"/>
      <c r="C199" s="5"/>
      <c r="D199" s="22"/>
      <c r="E199" s="11"/>
    </row>
  </sheetData>
  <sheetProtection algorithmName="SHA-512" hashValue="/XKVy0f+eehRWMUM8+0tAXUycUQrKmLu7N477RZkXu/Hz8LdkWDkKseZpOiuC8+llNL086vU2uJoEc+4Pk3TFg==" saltValue="1WhM347ijdPbsna1Gs6rdg==" spinCount="100000" sheet="1" autoFilter="0"/>
  <protectedRanges>
    <protectedRange sqref="A44:A45 A20:A28 A12:A18 A50 A42 A31:A33 A36:A40" name="Plage1"/>
    <protectedRange sqref="A172:A173 A43 A187:A195" name="Plage1_1_1_1"/>
    <protectedRange sqref="A146" name="Plage1_1_1_2"/>
    <protectedRange sqref="A91:A94" name="Plage1_1_1_3"/>
    <protectedRange sqref="A174" name="Plage1_1_1_4"/>
    <protectedRange sqref="A29" name="Plage1_4"/>
    <protectedRange sqref="A41" name="Plage1_1"/>
    <protectedRange sqref="A30" name="Plage1_1_1"/>
    <protectedRange sqref="A19" name="Plage1_2"/>
    <protectedRange sqref="A46:A48" name="Plage1_1_2"/>
  </protectedRanges>
  <autoFilter ref="A45:A179" xr:uid="{00000000-0009-0000-0000-000000000000}"/>
  <mergeCells count="34">
    <mergeCell ref="D7:E7"/>
    <mergeCell ref="D20:E20"/>
    <mergeCell ref="D18:E18"/>
    <mergeCell ref="D19:E19"/>
    <mergeCell ref="D21:E21"/>
    <mergeCell ref="D2:E2"/>
    <mergeCell ref="D3:E3"/>
    <mergeCell ref="D4:E4"/>
    <mergeCell ref="D5:E5"/>
    <mergeCell ref="D6:E6"/>
    <mergeCell ref="D43:E43"/>
    <mergeCell ref="D8:E8"/>
    <mergeCell ref="D10:E10"/>
    <mergeCell ref="D22:E22"/>
    <mergeCell ref="D24:E24"/>
    <mergeCell ref="D41:E41"/>
    <mergeCell ref="D25:E25"/>
    <mergeCell ref="D23:E23"/>
    <mergeCell ref="D42:E42"/>
    <mergeCell ref="D29:E29"/>
    <mergeCell ref="D30:E30"/>
    <mergeCell ref="D31:E31"/>
    <mergeCell ref="D32:E32"/>
    <mergeCell ref="D33:E33"/>
    <mergeCell ref="D36:E36"/>
    <mergeCell ref="D37:E37"/>
    <mergeCell ref="D38:E38"/>
    <mergeCell ref="D40:E40"/>
    <mergeCell ref="D26:E26"/>
    <mergeCell ref="D27:E27"/>
    <mergeCell ref="D28:E28"/>
    <mergeCell ref="D39:E39"/>
    <mergeCell ref="D34:E34"/>
    <mergeCell ref="D35:E35"/>
  </mergeCells>
  <phoneticPr fontId="36" type="noConversion"/>
  <printOptions horizontalCentered="1"/>
  <pageMargins left="0.23622047244094491" right="0.23622047244094491" top="0.74803149606299213" bottom="0.74803149606299213" header="0.31496062992125984" footer="0.31496062992125984"/>
  <pageSetup paperSize="8" scale="26" fitToHeight="5" orientation="portrait" r:id="rId1"/>
  <headerFooter alignWithMargins="0">
    <oddFooter>&amp;C&amp;18Page &amp;P de &amp;N</oddFooter>
  </headerFooter>
  <rowBreaks count="2" manualBreakCount="2">
    <brk id="85" max="4" man="1"/>
    <brk id="136" max="4"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0B9B7661D2A084D93BF829409F24F7F" ma:contentTypeVersion="14" ma:contentTypeDescription="Create a new document." ma:contentTypeScope="" ma:versionID="aa1c63d423d599bc7e743687110bcd9b">
  <xsd:schema xmlns:xsd="http://www.w3.org/2001/XMLSchema" xmlns:xs="http://www.w3.org/2001/XMLSchema" xmlns:p="http://schemas.microsoft.com/office/2006/metadata/properties" xmlns:ns2="34424a09-a463-4db1-9f8a-337c61796bf1" xmlns:ns3="6b934ebd-cf26-46b7-a63d-61b3eb1717f5" targetNamespace="http://schemas.microsoft.com/office/2006/metadata/properties" ma:root="true" ma:fieldsID="abc77f64ac9d008f62ddfdc2e5f5955a" ns2:_="" ns3:_="">
    <xsd:import namespace="34424a09-a463-4db1-9f8a-337c61796bf1"/>
    <xsd:import namespace="6b934ebd-cf26-46b7-a63d-61b3eb1717f5"/>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LengthInSeconds"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4424a09-a463-4db1-9f8a-337c61796bf1"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7ebedaa5-2062-44ae-b3af-591a81830b30}" ma:internalName="TaxCatchAll" ma:showField="CatchAllData" ma:web="34424a09-a463-4db1-9f8a-337c61796bf1">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6b934ebd-cf26-46b7-a63d-61b3eb1717f5"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16bb4583-c274-4b2d-af5e-5826918776ff"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Location" ma:index="19" nillable="true" ma:displayName="Location" ma:indexed="true"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A9684B0-9BC9-465E-A6EA-B598D702ED71}"/>
</file>

<file path=customXml/itemProps2.xml><?xml version="1.0" encoding="utf-8"?>
<ds:datastoreItem xmlns:ds="http://schemas.openxmlformats.org/officeDocument/2006/customXml" ds:itemID="{3D3327B5-B5D7-439F-8EFD-C58A08DDDEF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vt:i4>
      </vt:variant>
      <vt:variant>
        <vt:lpstr>Plages nommées</vt:lpstr>
      </vt:variant>
      <vt:variant>
        <vt:i4>2</vt:i4>
      </vt:variant>
    </vt:vector>
  </HeadingPairs>
  <TitlesOfParts>
    <vt:vector size="3" baseType="lpstr">
      <vt:lpstr>4.8 EN</vt:lpstr>
      <vt:lpstr>'4.8 EN'!Impression_des_titres</vt:lpstr>
      <vt:lpstr>'4.8 EN'!Zone_d_impression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Audrey RIFF</dc:creator>
  <cp:lastModifiedBy>Aurore LAMBERT</cp:lastModifiedBy>
  <cp:lastPrinted>2022-08-05T12:41:02Z</cp:lastPrinted>
  <dcterms:created xsi:type="dcterms:W3CDTF">2020-08-27T15:35:41Z</dcterms:created>
  <dcterms:modified xsi:type="dcterms:W3CDTF">2023-08-31T16:34:42Z</dcterms:modified>
</cp:coreProperties>
</file>