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192.9.200.103\commercial\GAMME\BALI 2024\4.4\"/>
    </mc:Choice>
  </mc:AlternateContent>
  <xr:revisionPtr revIDLastSave="0" documentId="13_ncr:1_{CE4D6769-3533-4085-9209-1424956896C5}" xr6:coauthVersionLast="47" xr6:coauthVersionMax="47" xr10:uidLastSave="{00000000-0000-0000-0000-000000000000}"/>
  <bookViews>
    <workbookView xWindow="-28920" yWindow="-630" windowWidth="29040" windowHeight="15840" xr2:uid="{885AA148-A8B6-4B61-B68F-1CDA1E0BE2D8}"/>
  </bookViews>
  <sheets>
    <sheet name="4.4 EN" sheetId="1" r:id="rId1"/>
  </sheets>
  <definedNames>
    <definedName name="_xlnm._FilterDatabase" localSheetId="0" hidden="1">'4.4 EN'!$A$42:$A$168</definedName>
    <definedName name="_xlnm.Criteria" localSheetId="0">'4.4 EN'!#REF!</definedName>
    <definedName name="_xlnm.Print_Titles" localSheetId="0">'4.4 EN'!$1:$11</definedName>
    <definedName name="_xlnm.Print_Area" localSheetId="0">'4.4 EN'!$A$1:$E$186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84" i="1" l="1"/>
  <c r="E170" i="1"/>
  <c r="E54" i="1"/>
  <c r="E126" i="1"/>
  <c r="E107" i="1" l="1"/>
  <c r="E182" i="1" l="1"/>
  <c r="E181" i="1"/>
  <c r="E180" i="1"/>
  <c r="E179" i="1"/>
  <c r="E178" i="1"/>
  <c r="E177" i="1"/>
  <c r="E176" i="1"/>
  <c r="E166" i="1"/>
  <c r="E165" i="1"/>
  <c r="E164" i="1"/>
  <c r="E163" i="1"/>
  <c r="E162" i="1"/>
  <c r="E161" i="1"/>
  <c r="E160" i="1"/>
  <c r="E159" i="1"/>
  <c r="E156" i="1"/>
  <c r="E155" i="1"/>
  <c r="E154" i="1"/>
  <c r="E153" i="1"/>
  <c r="E152" i="1"/>
  <c r="E151" i="1"/>
  <c r="E150" i="1"/>
  <c r="E149" i="1"/>
  <c r="E148" i="1"/>
  <c r="E146" i="1"/>
  <c r="E145" i="1"/>
  <c r="E144" i="1"/>
  <c r="E143" i="1"/>
  <c r="E142" i="1"/>
  <c r="E141" i="1"/>
  <c r="E140" i="1"/>
  <c r="E139" i="1"/>
  <c r="E138" i="1"/>
  <c r="E137" i="1"/>
  <c r="E136" i="1"/>
  <c r="E135" i="1"/>
  <c r="E134" i="1"/>
  <c r="E133" i="1"/>
  <c r="E132" i="1"/>
  <c r="E131" i="1"/>
  <c r="E130" i="1"/>
  <c r="E127" i="1"/>
  <c r="E125" i="1"/>
  <c r="E121" i="1"/>
  <c r="E120" i="1"/>
  <c r="E119" i="1"/>
  <c r="E118" i="1"/>
  <c r="E117" i="1"/>
  <c r="E116" i="1"/>
  <c r="E115" i="1"/>
  <c r="E114" i="1"/>
  <c r="E113" i="1"/>
  <c r="E112" i="1"/>
  <c r="E111" i="1"/>
  <c r="E110" i="1"/>
  <c r="E109" i="1"/>
  <c r="E108" i="1"/>
  <c r="E106" i="1"/>
  <c r="E105" i="1"/>
  <c r="E102" i="1"/>
  <c r="E101" i="1"/>
  <c r="E100" i="1"/>
  <c r="E99" i="1"/>
  <c r="E98" i="1"/>
  <c r="E97" i="1"/>
  <c r="E96" i="1"/>
  <c r="E95" i="1"/>
  <c r="E94" i="1"/>
  <c r="E93" i="1"/>
  <c r="E92" i="1"/>
  <c r="E91" i="1"/>
  <c r="E90" i="1"/>
  <c r="E89" i="1"/>
  <c r="E88" i="1"/>
  <c r="E87" i="1"/>
  <c r="E86" i="1"/>
  <c r="E85" i="1"/>
  <c r="E84" i="1"/>
  <c r="E83" i="1"/>
  <c r="E80" i="1"/>
  <c r="E79" i="1"/>
  <c r="E78" i="1"/>
  <c r="E77" i="1"/>
  <c r="E76" i="1"/>
  <c r="E75" i="1"/>
  <c r="E74" i="1"/>
  <c r="E73" i="1"/>
  <c r="E72" i="1"/>
  <c r="E71" i="1"/>
  <c r="E70" i="1"/>
  <c r="E69" i="1"/>
  <c r="E68" i="1"/>
  <c r="E67" i="1"/>
  <c r="E66" i="1"/>
  <c r="E63" i="1"/>
  <c r="E62" i="1"/>
  <c r="E61" i="1"/>
  <c r="E60" i="1"/>
  <c r="E59" i="1"/>
  <c r="E58" i="1"/>
  <c r="E57" i="1"/>
  <c r="E56" i="1"/>
  <c r="E55" i="1"/>
  <c r="E53" i="1"/>
  <c r="E52" i="1"/>
  <c r="E51" i="1"/>
  <c r="E50" i="1"/>
  <c r="E46" i="1"/>
  <c r="E103" i="1"/>
  <c r="E41" i="1"/>
  <c r="E12" i="1"/>
  <c r="E13" i="1"/>
  <c r="E43" i="1" l="1"/>
  <c r="E14" i="1"/>
  <c r="E171" i="1" l="1"/>
  <c r="E172" i="1" s="1"/>
  <c r="E173" i="1" s="1"/>
  <c r="E174" i="1" l="1"/>
</calcChain>
</file>

<file path=xl/sharedStrings.xml><?xml version="1.0" encoding="utf-8"?>
<sst xmlns="http://schemas.openxmlformats.org/spreadsheetml/2006/main" count="383" uniqueCount="340">
  <si>
    <t>DATE :</t>
  </si>
  <si>
    <t>Proprietaire :</t>
  </si>
  <si>
    <t>Nom du bateau :</t>
  </si>
  <si>
    <t>Port d'attache :</t>
  </si>
  <si>
    <t>Home port :</t>
  </si>
  <si>
    <t>Serial Number :</t>
  </si>
  <si>
    <t>Langage technique :</t>
  </si>
  <si>
    <t xml:space="preserve">Tarif H.T. </t>
  </si>
  <si>
    <t>Montant H.T.</t>
  </si>
  <si>
    <t>Specifications  Pack</t>
  </si>
  <si>
    <t>x</t>
  </si>
  <si>
    <t>Contrôleur de batteries</t>
  </si>
  <si>
    <t>Battery controller</t>
  </si>
  <si>
    <t xml:space="preserve">Eclairage de courtoisie cockpit avant et jupes </t>
  </si>
  <si>
    <t xml:space="preserve">Forward cockpit  and transom courtesy lighting </t>
  </si>
  <si>
    <t xml:space="preserve">1 Winch de manœuvre de GV électrique </t>
  </si>
  <si>
    <t>Mainsail electrical winch</t>
  </si>
  <si>
    <t>Système de relevage d'annexe</t>
  </si>
  <si>
    <t>Douche de cockpit avec eau froide et chaude</t>
  </si>
  <si>
    <t>Hot and cold cockpit shower</t>
  </si>
  <si>
    <t xml:space="preserve">Echelle de bain confort avec mains courantes et larges marches en teck </t>
  </si>
  <si>
    <t>Comfortable swim ladder with large handles and teak steps</t>
  </si>
  <si>
    <t>Four à gaz</t>
  </si>
  <si>
    <t>Gaz oven</t>
  </si>
  <si>
    <t xml:space="preserve">Capots de cales moteurs et de coffres de cockpit avant équipés de vérins à gaz  </t>
  </si>
  <si>
    <t>Engine room &amp; locker hatches on gaz struts</t>
  </si>
  <si>
    <t>2 couches d'antifouling  avec primaire epoxy</t>
  </si>
  <si>
    <t>2 layers of antifouling with Epoxy base coat</t>
  </si>
  <si>
    <t>Total du pack excellence</t>
  </si>
  <si>
    <t>Total pack excellence</t>
  </si>
  <si>
    <t>OPTIONS</t>
  </si>
  <si>
    <t>Pack ELEGANCE</t>
  </si>
  <si>
    <t>Total du pack ELEGANCE</t>
  </si>
  <si>
    <t xml:space="preserve">Total pack ELEGANCE </t>
  </si>
  <si>
    <t>#</t>
  </si>
  <si>
    <t>Gréement- Voiles</t>
  </si>
  <si>
    <t>Rigging - Sails</t>
  </si>
  <si>
    <t>GV latté en dacron "logo Tortue" Dream yacht charter"</t>
  </si>
  <si>
    <t>Lazy bag "Dream yacht charter"</t>
  </si>
  <si>
    <t>Winch de solent électrique</t>
  </si>
  <si>
    <t>Electric winch for solent</t>
  </si>
  <si>
    <t>Mât livré en 2 parties</t>
  </si>
  <si>
    <t>Mast in 2 parts</t>
  </si>
  <si>
    <t>Mécanique - Matériel de sécurité</t>
  </si>
  <si>
    <t>Mecanics - Safety Equipment</t>
  </si>
  <si>
    <t>Kit de deux alternateurs supplémentaires 12V 125A</t>
  </si>
  <si>
    <t xml:space="preserve">Kit of two additional alternators 12V 125A </t>
  </si>
  <si>
    <t xml:space="preserve">Commandes électriques ZF à la place des commandes moteurs à câble </t>
  </si>
  <si>
    <t>ZF electric controls instead of cable motor controls</t>
  </si>
  <si>
    <t xml:space="preserve">Paire d'hélices tripales repliables                                 </t>
  </si>
  <si>
    <t xml:space="preserve">Pair of 3 blades folding propellers                          </t>
  </si>
  <si>
    <r>
      <t xml:space="preserve">Extra for 2 layers of </t>
    </r>
    <r>
      <rPr>
        <b/>
        <sz val="22"/>
        <rFont val="Arial"/>
        <family val="2"/>
      </rPr>
      <t>tropical antifouling</t>
    </r>
    <r>
      <rPr>
        <sz val="22"/>
        <rFont val="Arial"/>
        <family val="2"/>
      </rPr>
      <t xml:space="preserve"> with Epoxy base coat instead of standard </t>
    </r>
  </si>
  <si>
    <t>Confort</t>
  </si>
  <si>
    <t>Comfort</t>
  </si>
  <si>
    <t xml:space="preserve">Vitrage avant ouvrant avec verrouillage en position ventilation </t>
  </si>
  <si>
    <t>Tilting forward windows with locking system in open position</t>
  </si>
  <si>
    <t xml:space="preserve">Central heating system in hulls and salon (incompatible with Aircond option) </t>
  </si>
  <si>
    <t xml:space="preserve">Pompe eau de mer en cuisine et sur le pont  </t>
  </si>
  <si>
    <t>Aménagement intérieur</t>
  </si>
  <si>
    <t>Interior setup</t>
  </si>
  <si>
    <t>Coffre fort à code</t>
  </si>
  <si>
    <t>Safe box</t>
  </si>
  <si>
    <t>Saloon table convertible in coffee table (two telescopic feet)</t>
  </si>
  <si>
    <t xml:space="preserve">Coloris sellerie </t>
  </si>
  <si>
    <t>Upholstery color</t>
  </si>
  <si>
    <t>Aménagement extérieur</t>
  </si>
  <si>
    <t>Exterior setup</t>
  </si>
  <si>
    <t>Taud de soleil cockpit arrière</t>
  </si>
  <si>
    <t>Aft cockpit sun awning</t>
  </si>
  <si>
    <t xml:space="preserve">Covering </t>
  </si>
  <si>
    <t>Covering</t>
  </si>
  <si>
    <t>Liston de protection de jupes et de plateforme AR</t>
  </si>
  <si>
    <t>Taquets de garde arrière escamotables</t>
  </si>
  <si>
    <t>Stern spring cleats</t>
  </si>
  <si>
    <r>
      <t>Support moteur HB en polywood fixé</t>
    </r>
    <r>
      <rPr>
        <sz val="22"/>
        <rFont val="Arial"/>
        <family val="2"/>
      </rPr>
      <t xml:space="preserve"> sur poutre</t>
    </r>
    <r>
      <rPr>
        <sz val="22"/>
        <color indexed="8"/>
        <rFont val="Arial"/>
        <family val="2"/>
      </rPr>
      <t xml:space="preserve"> arrière</t>
    </r>
  </si>
  <si>
    <t>Polywood outbord engine bracket on aft beam</t>
  </si>
  <si>
    <t>Foldable composite gangway 2,60m with stanchions, bag &amp; female deck fitting</t>
  </si>
  <si>
    <t>Plancha  avec installation gaz</t>
  </si>
  <si>
    <t>Plancha with gas installation</t>
  </si>
  <si>
    <t>Bossoir électrique</t>
  </si>
  <si>
    <t>Electrical davit</t>
  </si>
  <si>
    <t>Electronique - Hifi</t>
  </si>
  <si>
    <t>Electronics - Hifi</t>
  </si>
  <si>
    <t>Compas hémisphére sud</t>
  </si>
  <si>
    <t>Southern hemisphere compass</t>
  </si>
  <si>
    <t>Antenne Wi Fi</t>
  </si>
  <si>
    <t>Wifi Antenna</t>
  </si>
  <si>
    <t>Antenne VHF de secours en tête de mat</t>
  </si>
  <si>
    <t>VHF backup antenna on masthead</t>
  </si>
  <si>
    <t xml:space="preserve">Radar Raymarine avec support de mât </t>
  </si>
  <si>
    <t>Radar Raymarine with bracket</t>
  </si>
  <si>
    <t>Télécommande Raymarine pour pilote automatique</t>
  </si>
  <si>
    <t>Raymarine remote control for automatic pilot</t>
  </si>
  <si>
    <t>Préparation - livraison</t>
  </si>
  <si>
    <t>Commissioning - Handing over</t>
  </si>
  <si>
    <t>Prix total du bateau packs et options comprises</t>
  </si>
  <si>
    <t>Total Price of the Boat with packs &amp; options</t>
  </si>
  <si>
    <t>Dealer discount</t>
  </si>
  <si>
    <t>Extra discount</t>
  </si>
  <si>
    <t>After sales contribution</t>
  </si>
  <si>
    <t>Total discount</t>
  </si>
  <si>
    <t>Fees  for owners belongings treatment</t>
  </si>
  <si>
    <t xml:space="preserve">Frais de formalités d'exportation </t>
  </si>
  <si>
    <t xml:space="preserve">Custom export formalities fees </t>
  </si>
  <si>
    <t>Frais d'apostille notariée</t>
  </si>
  <si>
    <t>Apostille fees</t>
  </si>
  <si>
    <t>Net à payer HT</t>
  </si>
  <si>
    <t>Net price Ex VAT</t>
  </si>
  <si>
    <t>Net à payer TTC</t>
  </si>
  <si>
    <t>4 burners cooking hob in glass and large capacity oven instead of standard size</t>
  </si>
  <si>
    <r>
      <t>Chauffage gasoil à circulation d'eau chaude flotteurs et carré (incompatible option clim)</t>
    </r>
    <r>
      <rPr>
        <sz val="22"/>
        <rFont val="Arial"/>
        <family val="2"/>
      </rPr>
      <t xml:space="preserve"> </t>
    </r>
  </si>
  <si>
    <t>TV Led dans le carré avec ascenceur électrique (chaines européennes  &amp; antenne TV hertzienne)</t>
  </si>
  <si>
    <t>Frais de transit matériel client (réception et traitement)</t>
  </si>
  <si>
    <t>Pack Excellence</t>
  </si>
  <si>
    <t>BALI 4.4</t>
  </si>
  <si>
    <t>Guindeau électrique 1000W</t>
  </si>
  <si>
    <r>
      <t xml:space="preserve">Accès pointe avant </t>
    </r>
    <r>
      <rPr>
        <b/>
        <sz val="22"/>
        <rFont val="Arial"/>
        <family val="2"/>
      </rPr>
      <t>tribord</t>
    </r>
    <r>
      <rPr>
        <sz val="22"/>
        <rFont val="Arial"/>
        <family val="2"/>
      </rPr>
      <t xml:space="preserve"> par cabine avant </t>
    </r>
  </si>
  <si>
    <t>Electric windlass 1000W</t>
  </si>
  <si>
    <t>2 extra service batteries of 12V - 130 amp</t>
  </si>
  <si>
    <t>1 manual winch for head sails</t>
  </si>
  <si>
    <t>1 Electric winch for head sails</t>
  </si>
  <si>
    <r>
      <t xml:space="preserve">Access from forward cabin to </t>
    </r>
    <r>
      <rPr>
        <b/>
        <sz val="22"/>
        <color rgb="FF000000"/>
        <rFont val="Arial"/>
        <family val="2"/>
      </rPr>
      <t>starboard</t>
    </r>
    <r>
      <rPr>
        <sz val="22"/>
        <color rgb="FF000000"/>
        <rFont val="Arial"/>
        <family val="2"/>
      </rPr>
      <t xml:space="preserve"> forepeak</t>
    </r>
  </si>
  <si>
    <r>
      <t xml:space="preserve">Low consumption </t>
    </r>
    <r>
      <rPr>
        <b/>
        <sz val="22"/>
        <rFont val="Arial"/>
        <family val="2"/>
      </rPr>
      <t>12V 105L/H</t>
    </r>
    <r>
      <rPr>
        <sz val="22"/>
        <rFont val="Arial"/>
        <family val="2"/>
      </rPr>
      <t xml:space="preserve"> watermaker (solar panels and/or alternators recommended)</t>
    </r>
  </si>
  <si>
    <t>Date de livraison :</t>
  </si>
  <si>
    <t>Date of delivery :</t>
  </si>
  <si>
    <t xml:space="preserve">Coussins de cockpit avant (assises et dossiers) </t>
  </si>
  <si>
    <t xml:space="preserve">Coussins de banquette arrière (assises et dossiers) </t>
  </si>
  <si>
    <t>1 Winch manuel pour voiles d'avant</t>
  </si>
  <si>
    <t xml:space="preserve">1 Winch électrique pour voiles d'avant </t>
  </si>
  <si>
    <r>
      <t xml:space="preserve">Supplément pour </t>
    </r>
    <r>
      <rPr>
        <b/>
        <sz val="22"/>
        <rFont val="Arial"/>
        <family val="2"/>
      </rPr>
      <t>antifouling zone tropicale</t>
    </r>
    <r>
      <rPr>
        <sz val="22"/>
        <rFont val="Arial"/>
        <family val="2"/>
      </rPr>
      <t xml:space="preserve"> (2 couches) avec primaire epoxy au lieu du standard </t>
    </r>
  </si>
  <si>
    <t xml:space="preserve">Club corner instead of daybed (two armchairs and a mini-bar) </t>
  </si>
  <si>
    <t>on demand</t>
  </si>
  <si>
    <t>Jeu bains de soleil repliables plages avant</t>
  </si>
  <si>
    <t>Set of folding sun loungers foredeck</t>
  </si>
  <si>
    <t>Frais pour ATR</t>
  </si>
  <si>
    <t>ATR fees</t>
  </si>
  <si>
    <t>Frais pour T2L</t>
  </si>
  <si>
    <t>T2L fees</t>
  </si>
  <si>
    <t>Frais de formalités d'exportation cargo</t>
  </si>
  <si>
    <t>Custom cargo export formalities fees</t>
  </si>
  <si>
    <t>Eclairage indirect dans cabines</t>
  </si>
  <si>
    <t>Indirect lighting in cabins</t>
  </si>
  <si>
    <t xml:space="preserve">Assise fixe de carré avec rangement et coussins </t>
  </si>
  <si>
    <t>Fixed saloon seat with storage and cushions</t>
  </si>
  <si>
    <t>Seats for aft bench (seats and backrests)</t>
  </si>
  <si>
    <t xml:space="preserve">Bôme canoë alu avec éclairage LED </t>
  </si>
  <si>
    <t xml:space="preserve">Eclairage sous-marin à LED bleu sous chaque jupe (4 spots) </t>
  </si>
  <si>
    <t>LED submarine lighting blue under each transom (4 spots)</t>
  </si>
  <si>
    <t>Système de relevage manuel de la baie arrière assisté par vérins pneumatiques</t>
  </si>
  <si>
    <t>Salon manual tilting bay/door mechanically assisted by pneumatic struts</t>
  </si>
  <si>
    <t>Large model freshwater electric toilet (specify number and location)</t>
  </si>
  <si>
    <t>WC électrique à l'eau douce grand modèle (préciser le nombre et emplacement)</t>
  </si>
  <si>
    <r>
      <t>Hifi Ra</t>
    </r>
    <r>
      <rPr>
        <sz val="22"/>
        <color rgb="FF000000"/>
        <rFont val="Arial"/>
        <family val="2"/>
      </rPr>
      <t>dio</t>
    </r>
    <r>
      <rPr>
        <strike/>
        <sz val="22"/>
        <color rgb="FF000000"/>
        <rFont val="Arial"/>
        <family val="2"/>
      </rPr>
      <t xml:space="preserve"> </t>
    </r>
    <r>
      <rPr>
        <sz val="22"/>
        <color rgb="FF000000"/>
        <rFont val="Arial"/>
        <family val="2"/>
      </rPr>
      <t>Fusion 6 HP bluetooth (carré, flybridge et cockpit avant)</t>
    </r>
  </si>
  <si>
    <t>Lifting system for dinghy</t>
  </si>
  <si>
    <t xml:space="preserve">Triradial Code 0 (74m²) with anti-rotation cable </t>
  </si>
  <si>
    <t xml:space="preserve">Aluminum V boom with LED lighting  </t>
  </si>
  <si>
    <r>
      <t>Hifi Radio</t>
    </r>
    <r>
      <rPr>
        <strike/>
        <sz val="18"/>
        <color indexed="8"/>
        <rFont val="Arial"/>
        <family val="2"/>
      </rPr>
      <t xml:space="preserve"> </t>
    </r>
    <r>
      <rPr>
        <sz val="22"/>
        <color rgb="FF000000"/>
        <rFont val="Arial"/>
        <family val="2"/>
      </rPr>
      <t>Fusion 6 HP bluetooth (salon, flybridge and front cockpit)</t>
    </r>
  </si>
  <si>
    <t xml:space="preserve">TV Led screen  in saloon  with electrical lift and TV antenna </t>
  </si>
  <si>
    <r>
      <rPr>
        <b/>
        <sz val="22"/>
        <color rgb="FF000000"/>
        <rFont val="Arial"/>
        <family val="2"/>
      </rPr>
      <t>Portside</t>
    </r>
    <r>
      <rPr>
        <sz val="22"/>
        <color indexed="8"/>
        <rFont val="Arial"/>
        <family val="2"/>
      </rPr>
      <t xml:space="preserve"> forepeak layout (shower and head)</t>
    </r>
  </si>
  <si>
    <r>
      <t xml:space="preserve">Aménagement pointe avant </t>
    </r>
    <r>
      <rPr>
        <b/>
        <sz val="22"/>
        <rFont val="Arial"/>
        <family val="2"/>
      </rPr>
      <t>tribord</t>
    </r>
    <r>
      <rPr>
        <sz val="22"/>
        <rFont val="Arial"/>
        <family val="2"/>
      </rPr>
      <t xml:space="preserve"> (matelas, rideau occultant, hublot)</t>
    </r>
  </si>
  <si>
    <r>
      <rPr>
        <b/>
        <sz val="22"/>
        <color rgb="FF000000"/>
        <rFont val="Arial"/>
        <family val="2"/>
      </rPr>
      <t>Starboard</t>
    </r>
    <r>
      <rPr>
        <sz val="22"/>
        <color rgb="FF000000"/>
        <rFont val="Arial"/>
        <family val="2"/>
      </rPr>
      <t xml:space="preserve"> forepeak layout (matress and blackout curtain) </t>
    </r>
  </si>
  <si>
    <r>
      <t xml:space="preserve">Stores plissés occultants plexis, hublot flotteurs pour </t>
    </r>
    <r>
      <rPr>
        <b/>
        <sz val="22"/>
        <rFont val="Arial"/>
        <family val="2"/>
      </rPr>
      <t>version 4 cabines</t>
    </r>
  </si>
  <si>
    <r>
      <t xml:space="preserve">Stores plissés occultants plexis, hublot flotteurs pour </t>
    </r>
    <r>
      <rPr>
        <b/>
        <sz val="22"/>
        <rFont val="Arial"/>
        <family val="2"/>
      </rPr>
      <t>version 3 cabines</t>
    </r>
  </si>
  <si>
    <r>
      <t xml:space="preserve">Moustiquaires hublots flotteurs pour </t>
    </r>
    <r>
      <rPr>
        <b/>
        <sz val="22"/>
        <rFont val="Arial"/>
        <family val="2"/>
      </rPr>
      <t>version 3 cabines</t>
    </r>
  </si>
  <si>
    <r>
      <t xml:space="preserve">Moustiquaires hublots flotteurs pour </t>
    </r>
    <r>
      <rPr>
        <b/>
        <sz val="22"/>
        <rFont val="Arial"/>
        <family val="2"/>
      </rPr>
      <t xml:space="preserve">version 4 cabines </t>
    </r>
  </si>
  <si>
    <r>
      <t xml:space="preserve">Sommier ressorts elastomère pour </t>
    </r>
    <r>
      <rPr>
        <b/>
        <sz val="22"/>
        <rFont val="Arial"/>
        <family val="2"/>
      </rPr>
      <t>version 3 cabines</t>
    </r>
  </si>
  <si>
    <r>
      <t xml:space="preserve">Sommier ressorts elastomère pour </t>
    </r>
    <r>
      <rPr>
        <b/>
        <sz val="22"/>
        <rFont val="Arial"/>
        <family val="2"/>
      </rPr>
      <t xml:space="preserve">version 4 cabines </t>
    </r>
  </si>
  <si>
    <t>Extra fuel tank of 400L for a total capacity of 800L</t>
  </si>
  <si>
    <t>Extra Fresh water tank of 400L for a total capacity of 860L</t>
  </si>
  <si>
    <t>Réservoir de gazole suppémentaire de 400L (capacité totale de 800L)</t>
  </si>
  <si>
    <t>Réservoir d'eau supplémentaire de 400L (capacité totale de 860L)</t>
  </si>
  <si>
    <t xml:space="preserve">Passerelle pliante en composite 2,60m chandeliers, housse &amp; 1 lyre posée </t>
  </si>
  <si>
    <r>
      <t>Code 0 de</t>
    </r>
    <r>
      <rPr>
        <sz val="22"/>
        <rFont val="Arial"/>
        <family val="2"/>
      </rPr>
      <t xml:space="preserve"> 74</t>
    </r>
    <r>
      <rPr>
        <sz val="22"/>
        <color indexed="8"/>
        <rFont val="Arial"/>
        <family val="2"/>
      </rPr>
      <t>m² avec câble anti rotation et coupe "triradial"</t>
    </r>
  </si>
  <si>
    <t>Mise sous bossoir d'une annexe non fournie (charge max équipée 150kg)</t>
  </si>
  <si>
    <t>Set up when dinghy provided by the owner (max load equipped 150kg)</t>
  </si>
  <si>
    <r>
      <t xml:space="preserve">Accès pointe avant </t>
    </r>
    <r>
      <rPr>
        <b/>
        <sz val="22"/>
        <color rgb="FF000000"/>
        <rFont val="Arial"/>
        <family val="2"/>
      </rPr>
      <t>bâbord</t>
    </r>
    <r>
      <rPr>
        <sz val="22"/>
        <color indexed="8"/>
        <rFont val="Arial"/>
        <family val="2"/>
      </rPr>
      <t xml:space="preserve"> par cabine avant (</t>
    </r>
    <r>
      <rPr>
        <b/>
        <sz val="22"/>
        <color rgb="FF000000"/>
        <rFont val="Arial"/>
        <family val="2"/>
      </rPr>
      <t>version 4 cabines</t>
    </r>
    <r>
      <rPr>
        <sz val="22"/>
        <color indexed="8"/>
        <rFont val="Arial"/>
        <family val="2"/>
      </rPr>
      <t xml:space="preserve"> et incompatible avec aménagement pointe)</t>
    </r>
  </si>
  <si>
    <r>
      <t>Plexiglass blackout pleated blinds, porthole floats (</t>
    </r>
    <r>
      <rPr>
        <b/>
        <sz val="22"/>
        <color indexed="8"/>
        <rFont val="Arial"/>
        <family val="2"/>
      </rPr>
      <t>3 cabins version</t>
    </r>
    <r>
      <rPr>
        <sz val="22"/>
        <color rgb="FF000000"/>
        <rFont val="Arial"/>
        <family val="2"/>
      </rPr>
      <t>)</t>
    </r>
  </si>
  <si>
    <r>
      <t>Plexiglass blackout pleated blinds, porthole floats (</t>
    </r>
    <r>
      <rPr>
        <b/>
        <sz val="22"/>
        <color indexed="8"/>
        <rFont val="Arial"/>
        <family val="2"/>
      </rPr>
      <t>4 cabins version</t>
    </r>
    <r>
      <rPr>
        <sz val="22"/>
        <color rgb="FF000000"/>
        <rFont val="Arial"/>
        <family val="2"/>
      </rPr>
      <t>)</t>
    </r>
  </si>
  <si>
    <r>
      <t>Mosquito screens for portholes (</t>
    </r>
    <r>
      <rPr>
        <b/>
        <sz val="22"/>
        <color indexed="8"/>
        <rFont val="Arial"/>
        <family val="2"/>
      </rPr>
      <t>3 cabins</t>
    </r>
    <r>
      <rPr>
        <b/>
        <sz val="22"/>
        <rFont val="Arial"/>
        <family val="2"/>
      </rPr>
      <t xml:space="preserve"> version</t>
    </r>
    <r>
      <rPr>
        <sz val="22"/>
        <rFont val="Arial"/>
        <family val="2"/>
      </rPr>
      <t>)</t>
    </r>
  </si>
  <si>
    <r>
      <t>Mosquito screens for portholes (</t>
    </r>
    <r>
      <rPr>
        <b/>
        <sz val="22"/>
        <color indexed="8"/>
        <rFont val="Arial"/>
        <family val="2"/>
      </rPr>
      <t xml:space="preserve">4 cabins </t>
    </r>
    <r>
      <rPr>
        <b/>
        <sz val="22"/>
        <rFont val="Arial"/>
        <family val="2"/>
      </rPr>
      <t>version</t>
    </r>
    <r>
      <rPr>
        <sz val="22"/>
        <rFont val="Arial"/>
        <family val="2"/>
      </rPr>
      <t>)</t>
    </r>
  </si>
  <si>
    <r>
      <t>Elastomere box spring</t>
    </r>
    <r>
      <rPr>
        <b/>
        <sz val="22"/>
        <rFont val="Arial"/>
        <family val="2"/>
      </rPr>
      <t xml:space="preserve"> </t>
    </r>
    <r>
      <rPr>
        <sz val="22"/>
        <rFont val="Arial"/>
        <family val="2"/>
      </rPr>
      <t>(</t>
    </r>
    <r>
      <rPr>
        <b/>
        <sz val="22"/>
        <color indexed="8"/>
        <rFont val="Arial"/>
        <family val="2"/>
      </rPr>
      <t>3 cabins version</t>
    </r>
    <r>
      <rPr>
        <sz val="22"/>
        <color rgb="FF000000"/>
        <rFont val="Arial"/>
        <family val="2"/>
      </rPr>
      <t>)</t>
    </r>
  </si>
  <si>
    <r>
      <t>Elastomere box spring (</t>
    </r>
    <r>
      <rPr>
        <b/>
        <sz val="22"/>
        <color indexed="8"/>
        <rFont val="Arial"/>
        <family val="2"/>
      </rPr>
      <t>4 cabins</t>
    </r>
    <r>
      <rPr>
        <sz val="22"/>
        <rFont val="Arial"/>
        <family val="2"/>
      </rPr>
      <t xml:space="preserve"> </t>
    </r>
    <r>
      <rPr>
        <b/>
        <sz val="22"/>
        <rFont val="Arial"/>
        <family val="2"/>
      </rPr>
      <t>version</t>
    </r>
    <r>
      <rPr>
        <sz val="22"/>
        <rFont val="Arial"/>
        <family val="2"/>
      </rPr>
      <t>)</t>
    </r>
  </si>
  <si>
    <t>Kit solar panels : 4 x 100W panels (400W)</t>
  </si>
  <si>
    <t>Kit panneaux solaires (400W) : 4 panneaux de 100W</t>
  </si>
  <si>
    <r>
      <rPr>
        <b/>
        <sz val="22"/>
        <color rgb="FF000000"/>
        <rFont val="Arial"/>
        <family val="2"/>
      </rPr>
      <t>Version</t>
    </r>
    <r>
      <rPr>
        <sz val="22"/>
        <color indexed="8"/>
        <rFont val="Arial"/>
        <family val="2"/>
      </rPr>
      <t xml:space="preserve"> </t>
    </r>
    <r>
      <rPr>
        <b/>
        <sz val="22"/>
        <color indexed="8"/>
        <rFont val="Arial"/>
        <family val="2"/>
      </rPr>
      <t xml:space="preserve">3 cabines </t>
    </r>
    <r>
      <rPr>
        <sz val="22"/>
        <color rgb="FF000000"/>
        <rFont val="Arial"/>
        <family val="2"/>
      </rPr>
      <t>(1 bâbord + 2 tribord)</t>
    </r>
    <r>
      <rPr>
        <b/>
        <sz val="22"/>
        <color rgb="FF000000"/>
        <rFont val="Arial"/>
        <family val="2"/>
      </rPr>
      <t xml:space="preserve"> -</t>
    </r>
    <r>
      <rPr>
        <sz val="22"/>
        <color indexed="8"/>
        <rFont val="Arial"/>
        <family val="2"/>
      </rPr>
      <t xml:space="preserve"> </t>
    </r>
    <r>
      <rPr>
        <b/>
        <sz val="22"/>
        <color indexed="8"/>
        <rFont val="Arial"/>
        <family val="2"/>
      </rPr>
      <t>3 toilettes</t>
    </r>
  </si>
  <si>
    <r>
      <rPr>
        <b/>
        <sz val="22"/>
        <color rgb="FF000000"/>
        <rFont val="Arial"/>
        <family val="2"/>
      </rPr>
      <t>Version</t>
    </r>
    <r>
      <rPr>
        <sz val="22"/>
        <color indexed="8"/>
        <rFont val="Arial"/>
        <family val="2"/>
      </rPr>
      <t xml:space="preserve"> </t>
    </r>
    <r>
      <rPr>
        <b/>
        <sz val="22"/>
        <color indexed="8"/>
        <rFont val="Arial"/>
        <family val="2"/>
      </rPr>
      <t>4 cabines</t>
    </r>
    <r>
      <rPr>
        <sz val="22"/>
        <color indexed="8"/>
        <rFont val="Arial"/>
        <family val="2"/>
      </rPr>
      <t xml:space="preserve"> </t>
    </r>
    <r>
      <rPr>
        <sz val="22"/>
        <color rgb="FF000000"/>
        <rFont val="Arial"/>
        <family val="2"/>
      </rPr>
      <t>(2 bâbord + 2 tribord)</t>
    </r>
    <r>
      <rPr>
        <b/>
        <sz val="22"/>
        <color rgb="FF000000"/>
        <rFont val="Arial"/>
        <family val="2"/>
      </rPr>
      <t xml:space="preserve"> -</t>
    </r>
    <r>
      <rPr>
        <sz val="22"/>
        <color indexed="8"/>
        <rFont val="Arial"/>
        <family val="2"/>
      </rPr>
      <t xml:space="preserve"> </t>
    </r>
    <r>
      <rPr>
        <b/>
        <sz val="22"/>
        <color rgb="FF000000"/>
        <rFont val="Arial"/>
        <family val="2"/>
      </rPr>
      <t>4</t>
    </r>
    <r>
      <rPr>
        <b/>
        <sz val="22"/>
        <color indexed="8"/>
        <rFont val="Arial"/>
        <family val="2"/>
      </rPr>
      <t xml:space="preserve"> toilettes</t>
    </r>
  </si>
  <si>
    <t>Bimini rigide du poste de barre</t>
  </si>
  <si>
    <t>Rigid helm station bimini</t>
  </si>
  <si>
    <t>Numéro de série :</t>
  </si>
  <si>
    <t>Owner :</t>
  </si>
  <si>
    <t>Name of the boat :</t>
  </si>
  <si>
    <t>Technical language (FR / EN) :</t>
  </si>
  <si>
    <t>Plaque de cuisson verre 4 feux et four grande capacité au lieu du standard</t>
  </si>
  <si>
    <t>2 batteries de service supplémentaires 12 V - 130 amp</t>
  </si>
  <si>
    <r>
      <t xml:space="preserve">Dessalinisateur basse consommation </t>
    </r>
    <r>
      <rPr>
        <b/>
        <sz val="22"/>
        <rFont val="Arial"/>
        <family val="2"/>
      </rPr>
      <t>12V 105L/H</t>
    </r>
    <r>
      <rPr>
        <sz val="22"/>
        <rFont val="Arial"/>
        <family val="2"/>
      </rPr>
      <t xml:space="preserve"> (panneaux solaires et/ou alternateurs conseillés)</t>
    </r>
  </si>
  <si>
    <r>
      <t xml:space="preserve">Aménagement pointe avant </t>
    </r>
    <r>
      <rPr>
        <b/>
        <sz val="22"/>
        <color rgb="FF000000"/>
        <rFont val="Arial"/>
        <family val="2"/>
      </rPr>
      <t>bâbord</t>
    </r>
    <r>
      <rPr>
        <sz val="22"/>
        <color indexed="8"/>
        <rFont val="Arial"/>
        <family val="2"/>
      </rPr>
      <t xml:space="preserve"> (douche, WC)</t>
    </r>
  </si>
  <si>
    <t xml:space="preserve">Salon club à la place de la méridienne (2 fauteuils et un mini-bar) </t>
  </si>
  <si>
    <t>Stickers on transom : name and port of registry of the boat (to be specified 2 months at the latest before delivery)</t>
  </si>
  <si>
    <t>Table de flybridge avec pied télescopique</t>
  </si>
  <si>
    <t>Flybridge table with telescopic leg</t>
  </si>
  <si>
    <t>Sea water pump at galley &amp; anchor</t>
  </si>
  <si>
    <t>Filtre purificateur d'eau douce</t>
  </si>
  <si>
    <t>Freshwater purifying filter</t>
  </si>
  <si>
    <t xml:space="preserve">Coussins de banquette barreur (assise et dossier) </t>
  </si>
  <si>
    <t>Helmstation seat cushions (seat and backrest)</t>
  </si>
  <si>
    <t>Relevage électrique de la porte basculante (inclus dans pack ELEGANCE)</t>
  </si>
  <si>
    <t>Electric tilting door lift (included in pack ELEGANCE)</t>
  </si>
  <si>
    <t>Forward cockpit cushions (seats and backrests)</t>
  </si>
  <si>
    <t>Bains de soleil flybridge (avec dossiers)</t>
  </si>
  <si>
    <t>Flybridge sunbathing cushions (with backrests)</t>
  </si>
  <si>
    <t>Sellerie flybridge (coussins : assises et dossiers)</t>
  </si>
  <si>
    <t>Flybridge upholstery (cushions : seats and backrests)</t>
  </si>
  <si>
    <t xml:space="preserve">PACK Electronique Raymarine : Pilote auto P70S, GPS traceur AXIOM 7", MULTI I70S, VHF RAY 63 + combiné VHF RAY MIC au poste de barre, AIS émetteur récepteur, écran traceur AXIOM 12" au poste de barre </t>
  </si>
  <si>
    <t>Raymarine Electronic  PACK including : Pilote auto P70S, GPS plotter AXIOM 7", MULTI I70S, VHF RAY 63 + VHF RAY MIC at steering station, AIS receiver transmitter, full touch screen AXIOM 12" at steering station</t>
  </si>
  <si>
    <t>Lot de 4 gros oreillers de bains de soleil</t>
  </si>
  <si>
    <t>4 big comfortable pillows</t>
  </si>
  <si>
    <t>Combiné chargeur de 80 amp - convertisseur 12V (ou 24V)/230V - 2000VA</t>
  </si>
  <si>
    <t>Combined battery charger 80 Amp - Inverter 12V (or 24V)/230V - 2000VA</t>
  </si>
  <si>
    <r>
      <t xml:space="preserve">Climatisation réversible flotteurs pour </t>
    </r>
    <r>
      <rPr>
        <b/>
        <sz val="22"/>
        <rFont val="Arial"/>
        <family val="2"/>
      </rPr>
      <t xml:space="preserve">version </t>
    </r>
    <r>
      <rPr>
        <b/>
        <sz val="22"/>
        <color indexed="8"/>
        <rFont val="Arial"/>
        <family val="2"/>
      </rPr>
      <t>3 cabines</t>
    </r>
    <r>
      <rPr>
        <sz val="22"/>
        <color indexed="8"/>
        <rFont val="Arial"/>
        <family val="2"/>
      </rPr>
      <t xml:space="preserve"> </t>
    </r>
    <r>
      <rPr>
        <b/>
        <sz val="22"/>
        <color indexed="8"/>
        <rFont val="Arial"/>
        <family val="2"/>
      </rPr>
      <t>230V/50Hz</t>
    </r>
  </si>
  <si>
    <r>
      <t xml:space="preserve">Climatisation réversible flotteurs pour </t>
    </r>
    <r>
      <rPr>
        <b/>
        <sz val="22"/>
        <rFont val="Arial"/>
        <family val="2"/>
      </rPr>
      <t>version</t>
    </r>
    <r>
      <rPr>
        <b/>
        <sz val="22"/>
        <color indexed="8"/>
        <rFont val="Arial"/>
        <family val="2"/>
      </rPr>
      <t xml:space="preserve"> 4 cabines</t>
    </r>
    <r>
      <rPr>
        <sz val="22"/>
        <color indexed="8"/>
        <rFont val="Arial"/>
        <family val="2"/>
      </rPr>
      <t xml:space="preserve"> </t>
    </r>
    <r>
      <rPr>
        <b/>
        <sz val="22"/>
        <color indexed="8"/>
        <rFont val="Arial"/>
        <family val="2"/>
      </rPr>
      <t>230V/50Hz</t>
    </r>
  </si>
  <si>
    <r>
      <t xml:space="preserve">Climatisation réversible nacelle </t>
    </r>
    <r>
      <rPr>
        <b/>
        <sz val="22"/>
        <color indexed="8"/>
        <rFont val="Arial"/>
        <family val="2"/>
      </rPr>
      <t>230V/50Hz</t>
    </r>
    <r>
      <rPr>
        <sz val="22"/>
        <color indexed="8"/>
        <rFont val="Arial"/>
        <family val="2"/>
      </rPr>
      <t xml:space="preserve"> (nécessite option climatisation flotteurs)</t>
    </r>
  </si>
  <si>
    <r>
      <t xml:space="preserve">Climatisation réversible flotteurs pour </t>
    </r>
    <r>
      <rPr>
        <b/>
        <sz val="22"/>
        <rFont val="Arial"/>
        <family val="2"/>
      </rPr>
      <t xml:space="preserve">version </t>
    </r>
    <r>
      <rPr>
        <b/>
        <sz val="22"/>
        <color indexed="8"/>
        <rFont val="Arial"/>
        <family val="2"/>
      </rPr>
      <t xml:space="preserve">3 cabines </t>
    </r>
    <r>
      <rPr>
        <b/>
        <sz val="22"/>
        <color rgb="FF000000"/>
        <rFont val="Arial"/>
        <family val="2"/>
      </rPr>
      <t>12</t>
    </r>
    <r>
      <rPr>
        <b/>
        <sz val="22"/>
        <color indexed="8"/>
        <rFont val="Arial"/>
        <family val="2"/>
      </rPr>
      <t>0V/60Hz</t>
    </r>
  </si>
  <si>
    <r>
      <t xml:space="preserve">Climatisation réversible flotteurs pour </t>
    </r>
    <r>
      <rPr>
        <b/>
        <sz val="22"/>
        <rFont val="Arial"/>
        <family val="2"/>
      </rPr>
      <t>version</t>
    </r>
    <r>
      <rPr>
        <b/>
        <sz val="22"/>
        <color indexed="8"/>
        <rFont val="Arial"/>
        <family val="2"/>
      </rPr>
      <t xml:space="preserve"> 4 cabines</t>
    </r>
    <r>
      <rPr>
        <sz val="22"/>
        <color indexed="8"/>
        <rFont val="Arial"/>
        <family val="2"/>
      </rPr>
      <t xml:space="preserve"> </t>
    </r>
    <r>
      <rPr>
        <b/>
        <sz val="22"/>
        <color indexed="8"/>
        <rFont val="Arial"/>
        <family val="2"/>
      </rPr>
      <t>120V/60Hz</t>
    </r>
  </si>
  <si>
    <r>
      <t xml:space="preserve">Climatisation réversible nacelle </t>
    </r>
    <r>
      <rPr>
        <b/>
        <sz val="22"/>
        <color indexed="8"/>
        <rFont val="Arial"/>
        <family val="2"/>
      </rPr>
      <t>120V/60Hz</t>
    </r>
    <r>
      <rPr>
        <sz val="22"/>
        <color indexed="8"/>
        <rFont val="Arial"/>
        <family val="2"/>
      </rPr>
      <t xml:space="preserve"> (nécessite option climatisation flotteurs)</t>
    </r>
  </si>
  <si>
    <r>
      <t xml:space="preserve">Dessalinisateur </t>
    </r>
    <r>
      <rPr>
        <b/>
        <sz val="22"/>
        <color indexed="8"/>
        <rFont val="Arial"/>
        <family val="2"/>
      </rPr>
      <t>230V 240L/H</t>
    </r>
    <r>
      <rPr>
        <sz val="22"/>
        <color indexed="8"/>
        <rFont val="Arial"/>
        <family val="2"/>
      </rPr>
      <t xml:space="preserve"> (nécessite groupe électrogène)</t>
    </r>
  </si>
  <si>
    <r>
      <t xml:space="preserve">Dessalinisateur </t>
    </r>
    <r>
      <rPr>
        <b/>
        <sz val="22"/>
        <color indexed="8"/>
        <rFont val="Arial"/>
        <family val="2"/>
      </rPr>
      <t>120V 240L/H</t>
    </r>
    <r>
      <rPr>
        <sz val="22"/>
        <color indexed="8"/>
        <rFont val="Arial"/>
        <family val="2"/>
      </rPr>
      <t xml:space="preserve"> (nécessite groupe électrogène)</t>
    </r>
  </si>
  <si>
    <r>
      <t xml:space="preserve">Lave vaisselle 9 couverts </t>
    </r>
    <r>
      <rPr>
        <b/>
        <sz val="22"/>
        <rFont val="Arial"/>
        <family val="2"/>
      </rPr>
      <t>230V</t>
    </r>
  </si>
  <si>
    <r>
      <t xml:space="preserve">Four à micro-ondes </t>
    </r>
    <r>
      <rPr>
        <b/>
        <sz val="22"/>
        <color rgb="FF000000"/>
        <rFont val="Arial"/>
        <family val="2"/>
      </rPr>
      <t>230V</t>
    </r>
  </si>
  <si>
    <r>
      <t>Micro-wave oven</t>
    </r>
    <r>
      <rPr>
        <b/>
        <sz val="22"/>
        <color indexed="8"/>
        <rFont val="Arial"/>
        <family val="2"/>
      </rPr>
      <t xml:space="preserve"> 230V</t>
    </r>
  </si>
  <si>
    <r>
      <t xml:space="preserve">Dish-washer for 9 sets </t>
    </r>
    <r>
      <rPr>
        <b/>
        <sz val="22"/>
        <rFont val="Arial"/>
        <family val="2"/>
      </rPr>
      <t>230V</t>
    </r>
  </si>
  <si>
    <r>
      <t xml:space="preserve">Reverse cycle aircond in salon  </t>
    </r>
    <r>
      <rPr>
        <b/>
        <sz val="22"/>
        <color indexed="8"/>
        <rFont val="Arial"/>
        <family val="2"/>
      </rPr>
      <t>120V/60Hz</t>
    </r>
    <r>
      <rPr>
        <sz val="22"/>
        <color indexed="8"/>
        <rFont val="Arial"/>
        <family val="2"/>
      </rPr>
      <t xml:space="preserve"> (needs option Aircond in hulls)</t>
    </r>
  </si>
  <si>
    <r>
      <t>Reverse cycle aircond in hulls (</t>
    </r>
    <r>
      <rPr>
        <b/>
        <sz val="22"/>
        <color indexed="8"/>
        <rFont val="Arial"/>
        <family val="2"/>
      </rPr>
      <t>4 cabins version</t>
    </r>
    <r>
      <rPr>
        <sz val="22"/>
        <color rgb="FF000000"/>
        <rFont val="Arial"/>
        <family val="2"/>
      </rPr>
      <t>)</t>
    </r>
    <r>
      <rPr>
        <b/>
        <sz val="22"/>
        <color indexed="8"/>
        <rFont val="Arial"/>
        <family val="2"/>
      </rPr>
      <t xml:space="preserve"> 120V/60Hz</t>
    </r>
  </si>
  <si>
    <r>
      <t>Reverse cycle aircond in hulls (</t>
    </r>
    <r>
      <rPr>
        <b/>
        <sz val="22"/>
        <color indexed="8"/>
        <rFont val="Arial"/>
        <family val="2"/>
      </rPr>
      <t>3 cabins version</t>
    </r>
    <r>
      <rPr>
        <sz val="22"/>
        <color rgb="FF000000"/>
        <rFont val="Arial"/>
        <family val="2"/>
      </rPr>
      <t>)</t>
    </r>
    <r>
      <rPr>
        <sz val="22"/>
        <color indexed="8"/>
        <rFont val="Arial"/>
        <family val="2"/>
      </rPr>
      <t xml:space="preserve"> </t>
    </r>
    <r>
      <rPr>
        <b/>
        <sz val="22"/>
        <color indexed="8"/>
        <rFont val="Arial"/>
        <family val="2"/>
      </rPr>
      <t>120V/60Hz</t>
    </r>
  </si>
  <si>
    <r>
      <t xml:space="preserve">Reverse cycle aircond in salon  </t>
    </r>
    <r>
      <rPr>
        <b/>
        <sz val="22"/>
        <color indexed="8"/>
        <rFont val="Arial"/>
        <family val="2"/>
      </rPr>
      <t>230V/50Hz</t>
    </r>
    <r>
      <rPr>
        <sz val="22"/>
        <color indexed="8"/>
        <rFont val="Arial"/>
        <family val="2"/>
      </rPr>
      <t xml:space="preserve"> (needs option Aircond in hulls)</t>
    </r>
  </si>
  <si>
    <r>
      <t>Reverse cycle aircond in hulls (</t>
    </r>
    <r>
      <rPr>
        <b/>
        <sz val="22"/>
        <color indexed="8"/>
        <rFont val="Arial"/>
        <family val="2"/>
      </rPr>
      <t>4 cabins</t>
    </r>
    <r>
      <rPr>
        <sz val="22"/>
        <color indexed="8"/>
        <rFont val="Arial"/>
        <family val="2"/>
      </rPr>
      <t xml:space="preserve"> </t>
    </r>
    <r>
      <rPr>
        <b/>
        <sz val="22"/>
        <color rgb="FF000000"/>
        <rFont val="Arial"/>
        <family val="2"/>
      </rPr>
      <t>version</t>
    </r>
    <r>
      <rPr>
        <sz val="22"/>
        <color rgb="FF000000"/>
        <rFont val="Arial"/>
        <family val="2"/>
      </rPr>
      <t>)</t>
    </r>
    <r>
      <rPr>
        <sz val="22"/>
        <color indexed="8"/>
        <rFont val="Arial"/>
        <family val="2"/>
      </rPr>
      <t xml:space="preserve"> </t>
    </r>
    <r>
      <rPr>
        <b/>
        <sz val="22"/>
        <color indexed="8"/>
        <rFont val="Arial"/>
        <family val="2"/>
      </rPr>
      <t>230V/50Hz</t>
    </r>
  </si>
  <si>
    <r>
      <t>Reverse cycle aircond in hulls (</t>
    </r>
    <r>
      <rPr>
        <b/>
        <sz val="22"/>
        <color indexed="8"/>
        <rFont val="Arial"/>
        <family val="2"/>
      </rPr>
      <t>3 cabins</t>
    </r>
    <r>
      <rPr>
        <sz val="22"/>
        <color indexed="8"/>
        <rFont val="Arial"/>
        <family val="2"/>
      </rPr>
      <t xml:space="preserve"> </t>
    </r>
    <r>
      <rPr>
        <b/>
        <sz val="22"/>
        <color rgb="FF000000"/>
        <rFont val="Arial"/>
        <family val="2"/>
      </rPr>
      <t>version</t>
    </r>
    <r>
      <rPr>
        <sz val="22"/>
        <color rgb="FF000000"/>
        <rFont val="Arial"/>
        <family val="2"/>
      </rPr>
      <t>)</t>
    </r>
    <r>
      <rPr>
        <sz val="22"/>
        <color indexed="8"/>
        <rFont val="Arial"/>
        <family val="2"/>
      </rPr>
      <t xml:space="preserve"> </t>
    </r>
    <r>
      <rPr>
        <b/>
        <sz val="22"/>
        <color indexed="8"/>
        <rFont val="Arial"/>
        <family val="2"/>
      </rPr>
      <t>230V/50Hz</t>
    </r>
  </si>
  <si>
    <t>Commande déportée avec compteur de chaîne au poste de barre</t>
  </si>
  <si>
    <t>Remote control with chain counter at helm station</t>
  </si>
  <si>
    <t>Serre-casseroles pour plaque de cuisson</t>
  </si>
  <si>
    <t>Pot holders on burner cooking</t>
  </si>
  <si>
    <t>Standard</t>
  </si>
  <si>
    <t>Table de cockpit avant fixe</t>
  </si>
  <si>
    <t xml:space="preserve">Forward cockpit fixed table </t>
  </si>
  <si>
    <t xml:space="preserve">Bar integrated in salon table with reversible tray : already included in Elegance Pack (incompatible with convertible salon table) </t>
  </si>
  <si>
    <t>Bar intégré dans table de carré avec plateau réversible : déjà inclus dans pack Elégance (incompatible avec table de carré convertible)</t>
  </si>
  <si>
    <t>Inscription nom et port d'attache sur jupes arrières (à préciser 2 mois au plus tard  avant la sortie d'usine)</t>
  </si>
  <si>
    <r>
      <t xml:space="preserve">Access from forward cabin to </t>
    </r>
    <r>
      <rPr>
        <b/>
        <sz val="22"/>
        <rFont val="Arial"/>
        <family val="2"/>
      </rPr>
      <t>portside</t>
    </r>
    <r>
      <rPr>
        <sz val="22"/>
        <rFont val="Arial"/>
        <family val="2"/>
      </rPr>
      <t xml:space="preserve">  forepeak (</t>
    </r>
    <r>
      <rPr>
        <b/>
        <sz val="22"/>
        <rFont val="Arial"/>
        <family val="2"/>
      </rPr>
      <t xml:space="preserve">4 cabins version </t>
    </r>
    <r>
      <rPr>
        <sz val="22"/>
        <rFont val="Arial"/>
        <family val="2"/>
      </rPr>
      <t>and incompatible with shower in the forepeak)</t>
    </r>
  </si>
  <si>
    <r>
      <t xml:space="preserve">Lave séche-linge 3kg/1,5kg avec intégration mobilier meuble SdB </t>
    </r>
    <r>
      <rPr>
        <b/>
        <sz val="22"/>
        <rFont val="Arial"/>
        <family val="2"/>
      </rPr>
      <t>230V</t>
    </r>
  </si>
  <si>
    <r>
      <t xml:space="preserve">Lave-sèche linge 6kg/1,5kg avec intégration mobilier meuble SdB </t>
    </r>
    <r>
      <rPr>
        <b/>
        <sz val="22"/>
        <rFont val="Arial"/>
        <family val="2"/>
      </rPr>
      <t xml:space="preserve">230V </t>
    </r>
    <r>
      <rPr>
        <sz val="22"/>
        <rFont val="Arial"/>
        <family val="2"/>
      </rPr>
      <t>(</t>
    </r>
    <r>
      <rPr>
        <b/>
        <sz val="22"/>
        <rFont val="Arial"/>
        <family val="2"/>
      </rPr>
      <t>version 3 cabines</t>
    </r>
    <r>
      <rPr>
        <sz val="22"/>
        <rFont val="Arial"/>
        <family val="2"/>
      </rPr>
      <t>)</t>
    </r>
  </si>
  <si>
    <r>
      <t xml:space="preserve">3kg/1,5kg washer-dryer machine integrated in the bathroom furniture </t>
    </r>
    <r>
      <rPr>
        <b/>
        <sz val="22"/>
        <rFont val="Arial"/>
        <family val="2"/>
      </rPr>
      <t>230V</t>
    </r>
  </si>
  <si>
    <r>
      <t xml:space="preserve">6kg/1,5kg washer-dryer machine integrated in the bathroom furniture </t>
    </r>
    <r>
      <rPr>
        <b/>
        <sz val="22"/>
        <rFont val="Arial"/>
        <family val="2"/>
      </rPr>
      <t xml:space="preserve">230V </t>
    </r>
    <r>
      <rPr>
        <sz val="22"/>
        <rFont val="Arial"/>
        <family val="2"/>
      </rPr>
      <t>(</t>
    </r>
    <r>
      <rPr>
        <b/>
        <sz val="22"/>
        <rFont val="Arial"/>
        <family val="2"/>
      </rPr>
      <t>3 cabins version</t>
    </r>
    <r>
      <rPr>
        <sz val="22"/>
        <rFont val="Arial"/>
        <family val="2"/>
      </rPr>
      <t>)</t>
    </r>
  </si>
  <si>
    <t>Hublot entre poste de barre et carré</t>
  </si>
  <si>
    <t>Opening porthole between steering station and saloon</t>
  </si>
  <si>
    <t>Any francized vessel will be invoiced for the amount of the French eco-contribution defined according to the current scale defined by the APER</t>
  </si>
  <si>
    <t xml:space="preserve">Tout bateau francisé fera l’objet d’une facturation du montant de l’écocontribution défini selon le barème en vigueur défini par l’APER </t>
  </si>
  <si>
    <r>
      <t xml:space="preserve">Safety equipment for </t>
    </r>
    <r>
      <rPr>
        <b/>
        <sz val="22"/>
        <rFont val="Arial"/>
        <family val="2"/>
      </rPr>
      <t>8</t>
    </r>
    <r>
      <rPr>
        <sz val="22"/>
        <rFont val="Arial"/>
        <family val="2"/>
      </rPr>
      <t xml:space="preserve"> with Life-raft (without EPIRB) (Lifejacket with harness, lanyard 1M85 with 2 karabiners, raft 8 places, 10 green light sticks, horseshoe buoy, turning lights, buoy and light support, 3 hand lights, compass iris 50ZA, logbook, flashlight, bucket 10L, first aid kit)</t>
    </r>
  </si>
  <si>
    <r>
      <t>Matériel de sécurité pour</t>
    </r>
    <r>
      <rPr>
        <b/>
        <sz val="22"/>
        <rFont val="Arial"/>
        <family val="2"/>
      </rPr>
      <t xml:space="preserve"> 8 personnes</t>
    </r>
    <r>
      <rPr>
        <sz val="22"/>
        <rFont val="Arial"/>
        <family val="2"/>
      </rPr>
      <t xml:space="preserve"> avec 1 radeau de survie sans balise (Gilet avec harnais, longe 1M85 avec 2 mousquetons, radeau 8 places, 10 batons lumineux vert, bouée fer à cheval, feux retournement, support bouée et feu, 3 feux à main, compas iris 50ZA, journal de bord, lampe torche, seau 10L, trousse de secours) </t>
    </r>
  </si>
  <si>
    <t>Annexe 3,10m en hypalon (taille maxi) sans console + moteur HB 15CV + pantoire</t>
  </si>
  <si>
    <t>3,10m hypalon dinghy (max size) without console + outboard 15hp + slings</t>
  </si>
  <si>
    <t xml:space="preserve">Table de carré convertible en table basse (deux pieds télescopiques) </t>
  </si>
  <si>
    <t>Taud de soleil cockpit avant</t>
  </si>
  <si>
    <t>Sun awning for forward cockpit</t>
  </si>
  <si>
    <t>Bimini du poste de barre en toile</t>
  </si>
  <si>
    <t>Kit de toiles transparentes (PVC cristal)  pour fermeture du poste de barre de flybridge (option bimini rigide obligatoire)</t>
  </si>
  <si>
    <t>Kit de toiles transparentes (PVC cristal)  pour fermeture du poste de barre de flybridge (option bimini en toile obligatoire)</t>
  </si>
  <si>
    <t>Housse de console de barre et des instruments</t>
  </si>
  <si>
    <t xml:space="preserve">Canvas helm station bimini </t>
  </si>
  <si>
    <t xml:space="preserve">Set of protection for steering console </t>
  </si>
  <si>
    <t>Transparent (crystal PVC) and canvas kit for closing the flybridge (rigid helm station bimini option obligatory)</t>
  </si>
  <si>
    <t>Transparent (crystal PVC) and canvas kit for closing the flybridge (canvas helm station bimini option obligatory)</t>
  </si>
  <si>
    <r>
      <t xml:space="preserve">Groupe électrogène </t>
    </r>
    <r>
      <rPr>
        <b/>
        <sz val="22"/>
        <color indexed="8"/>
        <rFont val="Arial"/>
        <family val="2"/>
      </rPr>
      <t>7KW 50hz</t>
    </r>
    <r>
      <rPr>
        <sz val="22"/>
        <color indexed="8"/>
        <rFont val="Arial"/>
        <family val="2"/>
      </rPr>
      <t xml:space="preserve"> avec cocon d'insonorisation et commande déportée </t>
    </r>
    <r>
      <rPr>
        <b/>
        <sz val="22"/>
        <color indexed="8"/>
        <rFont val="Arial"/>
        <family val="2"/>
      </rPr>
      <t>230V</t>
    </r>
  </si>
  <si>
    <r>
      <t xml:space="preserve">Groupe électrogène </t>
    </r>
    <r>
      <rPr>
        <b/>
        <sz val="22"/>
        <color indexed="8"/>
        <rFont val="Arial"/>
        <family val="2"/>
      </rPr>
      <t xml:space="preserve"> 11KW 50hz </t>
    </r>
    <r>
      <rPr>
        <sz val="22"/>
        <color indexed="8"/>
        <rFont val="Arial"/>
        <family val="2"/>
      </rPr>
      <t xml:space="preserve">avec cocon d'insonorisation et commande déportée </t>
    </r>
    <r>
      <rPr>
        <b/>
        <sz val="22"/>
        <color indexed="8"/>
        <rFont val="Arial"/>
        <family val="2"/>
      </rPr>
      <t>230V</t>
    </r>
  </si>
  <si>
    <r>
      <t xml:space="preserve">Groupe électrogène </t>
    </r>
    <r>
      <rPr>
        <b/>
        <sz val="22"/>
        <color indexed="8"/>
        <rFont val="Arial"/>
        <family val="2"/>
      </rPr>
      <t xml:space="preserve"> 9KW 60hz</t>
    </r>
    <r>
      <rPr>
        <sz val="22"/>
        <color indexed="8"/>
        <rFont val="Arial"/>
        <family val="2"/>
      </rPr>
      <t xml:space="preserve"> avec cocon d'insonorisation et commande déportée </t>
    </r>
    <r>
      <rPr>
        <b/>
        <sz val="22"/>
        <color indexed="8"/>
        <rFont val="Arial"/>
        <family val="2"/>
      </rPr>
      <t>120V</t>
    </r>
  </si>
  <si>
    <r>
      <t xml:space="preserve">Groupe électrogène </t>
    </r>
    <r>
      <rPr>
        <b/>
        <sz val="22"/>
        <color indexed="8"/>
        <rFont val="Arial"/>
        <family val="2"/>
      </rPr>
      <t>13,5KW 60hz</t>
    </r>
    <r>
      <rPr>
        <sz val="22"/>
        <color indexed="8"/>
        <rFont val="Arial"/>
        <family val="2"/>
      </rPr>
      <t xml:space="preserve"> avec cocon d'insonorisation et commande déportée </t>
    </r>
    <r>
      <rPr>
        <b/>
        <sz val="22"/>
        <color indexed="8"/>
        <rFont val="Arial"/>
        <family val="2"/>
      </rPr>
      <t>120V</t>
    </r>
  </si>
  <si>
    <t>Transport, mise à l'eau, mâtage à Marans (France) avec mouillage 25kg et 70ml de chaine Ø 10, 6 défenses et 4 amarres, patte d'oie, mise en main 1 jour et 7 jours au port Prix net, malette à outils, paramétrage MMSI</t>
  </si>
  <si>
    <t>Trucking, commissioning in Marans (France), with anchor set 25kg and 70ml Ø10 chain, 6 fenders and 4 moorings, anchor bridle, one day hand over and 7 days dockspace, net price, toolkit, MMSI configuration</t>
  </si>
  <si>
    <t xml:space="preserve">Refrigérateur congél. américain 635L avec fontaine d'eau glacée, ice maker, 2ème convertisseur dédié </t>
  </si>
  <si>
    <t xml:space="preserve">House fridge freezer (615L) with chilled water, ice maker and dedicated inverter </t>
  </si>
  <si>
    <r>
      <rPr>
        <b/>
        <sz val="22"/>
        <rFont val="Arial"/>
        <family val="2"/>
      </rPr>
      <t>Flotteurs</t>
    </r>
    <r>
      <rPr>
        <sz val="22"/>
        <rFont val="Arial"/>
        <family val="2"/>
      </rPr>
      <t xml:space="preserve"> : bandeaux et têtes de lit capitonnés, éclairage indirect bandeau de lit, applique design, liseuses chromées, porte revues dans cabine master, accessoires confort dans salle de bain</t>
    </r>
  </si>
  <si>
    <r>
      <rPr>
        <b/>
        <sz val="22"/>
        <rFont val="Arial"/>
        <family val="2"/>
      </rPr>
      <t xml:space="preserve">Hulls </t>
    </r>
    <r>
      <rPr>
        <sz val="22"/>
        <rFont val="Arial"/>
        <family val="2"/>
      </rPr>
      <t>: padded headbands and headboards, indirect lighting headband, design applies, chrome plated polished reading lights, magazines pockets master suites, comfort accessories in the bathroom</t>
    </r>
  </si>
  <si>
    <r>
      <t xml:space="preserve">3 cabins </t>
    </r>
    <r>
      <rPr>
        <sz val="22"/>
        <color rgb="FF000000"/>
        <rFont val="Arial"/>
        <family val="2"/>
      </rPr>
      <t>(1 portside + 2 starboard)</t>
    </r>
    <r>
      <rPr>
        <i/>
        <sz val="22"/>
        <color indexed="8"/>
        <rFont val="Arial"/>
        <family val="2"/>
      </rPr>
      <t xml:space="preserve"> </t>
    </r>
    <r>
      <rPr>
        <b/>
        <sz val="22"/>
        <color rgb="FF000000"/>
        <rFont val="Arial"/>
        <family val="2"/>
      </rPr>
      <t>-</t>
    </r>
    <r>
      <rPr>
        <sz val="22"/>
        <color indexed="8"/>
        <rFont val="Arial"/>
        <family val="2"/>
      </rPr>
      <t xml:space="preserve"> </t>
    </r>
    <r>
      <rPr>
        <b/>
        <sz val="22"/>
        <color indexed="8"/>
        <rFont val="Arial"/>
        <family val="2"/>
      </rPr>
      <t>3 heads</t>
    </r>
  </si>
  <si>
    <r>
      <rPr>
        <b/>
        <sz val="22"/>
        <color indexed="8"/>
        <rFont val="Arial"/>
        <family val="2"/>
      </rPr>
      <t>4 cabins</t>
    </r>
    <r>
      <rPr>
        <sz val="22"/>
        <color indexed="8"/>
        <rFont val="Arial"/>
        <family val="2"/>
      </rPr>
      <t xml:space="preserve"> </t>
    </r>
    <r>
      <rPr>
        <sz val="22"/>
        <color rgb="FF000000"/>
        <rFont val="Arial"/>
        <family val="2"/>
      </rPr>
      <t>(2 portside + 2 starboard)</t>
    </r>
    <r>
      <rPr>
        <sz val="22"/>
        <color indexed="8"/>
        <rFont val="Arial"/>
        <family val="2"/>
      </rPr>
      <t xml:space="preserve"> </t>
    </r>
    <r>
      <rPr>
        <b/>
        <sz val="22"/>
        <color rgb="FF000000"/>
        <rFont val="Arial"/>
        <family val="2"/>
      </rPr>
      <t>-</t>
    </r>
    <r>
      <rPr>
        <b/>
        <sz val="22"/>
        <color indexed="8"/>
        <rFont val="Arial"/>
        <family val="2"/>
      </rPr>
      <t xml:space="preserve"> 4 heads</t>
    </r>
  </si>
  <si>
    <r>
      <t xml:space="preserve">Generator </t>
    </r>
    <r>
      <rPr>
        <b/>
        <sz val="22"/>
        <color indexed="8"/>
        <rFont val="Arial"/>
        <family val="2"/>
      </rPr>
      <t>11KW 50hz</t>
    </r>
    <r>
      <rPr>
        <sz val="22"/>
        <color indexed="8"/>
        <rFont val="Arial"/>
        <family val="2"/>
      </rPr>
      <t xml:space="preserve"> with soundshield and remote control </t>
    </r>
    <r>
      <rPr>
        <b/>
        <sz val="22"/>
        <color indexed="8"/>
        <rFont val="Arial"/>
        <family val="2"/>
      </rPr>
      <t>230V</t>
    </r>
  </si>
  <si>
    <r>
      <t xml:space="preserve">Generator </t>
    </r>
    <r>
      <rPr>
        <b/>
        <sz val="22"/>
        <color rgb="FF000000"/>
        <rFont val="Arial"/>
        <family val="2"/>
      </rPr>
      <t>7</t>
    </r>
    <r>
      <rPr>
        <b/>
        <sz val="22"/>
        <color indexed="8"/>
        <rFont val="Arial"/>
        <family val="2"/>
      </rPr>
      <t>KW 50hz</t>
    </r>
    <r>
      <rPr>
        <sz val="22"/>
        <color indexed="8"/>
        <rFont val="Arial"/>
        <family val="2"/>
      </rPr>
      <t xml:space="preserve"> with soundshield and remote control </t>
    </r>
    <r>
      <rPr>
        <b/>
        <sz val="22"/>
        <color indexed="8"/>
        <rFont val="Arial"/>
        <family val="2"/>
      </rPr>
      <t>230V</t>
    </r>
  </si>
  <si>
    <r>
      <t xml:space="preserve">Generator </t>
    </r>
    <r>
      <rPr>
        <b/>
        <sz val="22"/>
        <color rgb="FF000000"/>
        <rFont val="Arial"/>
        <family val="2"/>
      </rPr>
      <t>9</t>
    </r>
    <r>
      <rPr>
        <b/>
        <sz val="22"/>
        <color indexed="8"/>
        <rFont val="Arial"/>
        <family val="2"/>
      </rPr>
      <t>KW 60hz</t>
    </r>
    <r>
      <rPr>
        <sz val="22"/>
        <color indexed="8"/>
        <rFont val="Arial"/>
        <family val="2"/>
      </rPr>
      <t xml:space="preserve"> with soundshield  and remote control </t>
    </r>
    <r>
      <rPr>
        <b/>
        <sz val="22"/>
        <color indexed="8"/>
        <rFont val="Arial"/>
        <family val="2"/>
      </rPr>
      <t>120V</t>
    </r>
  </si>
  <si>
    <r>
      <t xml:space="preserve">Generator </t>
    </r>
    <r>
      <rPr>
        <b/>
        <sz val="22"/>
        <color indexed="8"/>
        <rFont val="Arial"/>
        <family val="2"/>
      </rPr>
      <t>13,5KW 60hz</t>
    </r>
    <r>
      <rPr>
        <sz val="22"/>
        <color indexed="8"/>
        <rFont val="Arial"/>
        <family val="2"/>
      </rPr>
      <t xml:space="preserve"> with soundshield  and remote control </t>
    </r>
    <r>
      <rPr>
        <b/>
        <sz val="22"/>
        <color indexed="8"/>
        <rFont val="Arial"/>
        <family val="2"/>
      </rPr>
      <t>120V</t>
    </r>
  </si>
  <si>
    <r>
      <t xml:space="preserve">Watermaker </t>
    </r>
    <r>
      <rPr>
        <b/>
        <sz val="22"/>
        <color indexed="8"/>
        <rFont val="Arial"/>
        <family val="2"/>
      </rPr>
      <t xml:space="preserve">230V 240L/H </t>
    </r>
    <r>
      <rPr>
        <sz val="22"/>
        <color indexed="8"/>
        <rFont val="Arial"/>
        <family val="2"/>
      </rPr>
      <t>(Generator required)</t>
    </r>
  </si>
  <si>
    <r>
      <t xml:space="preserve">Watermaker </t>
    </r>
    <r>
      <rPr>
        <b/>
        <sz val="22"/>
        <color indexed="8"/>
        <rFont val="Arial"/>
        <family val="2"/>
      </rPr>
      <t>120V 240L/H</t>
    </r>
    <r>
      <rPr>
        <sz val="22"/>
        <color indexed="8"/>
        <rFont val="Arial"/>
        <family val="2"/>
      </rPr>
      <t xml:space="preserve"> (Generator required)</t>
    </r>
  </si>
  <si>
    <r>
      <t xml:space="preserve">Aménagement pointe avant </t>
    </r>
    <r>
      <rPr>
        <b/>
        <sz val="22"/>
        <color rgb="FF000000"/>
        <rFont val="Arial"/>
        <family val="2"/>
      </rPr>
      <t>bâbord</t>
    </r>
    <r>
      <rPr>
        <sz val="22"/>
        <color indexed="8"/>
        <rFont val="Arial"/>
        <family val="2"/>
      </rPr>
      <t xml:space="preserve"> </t>
    </r>
    <r>
      <rPr>
        <sz val="22"/>
        <rFont val="Arial"/>
        <family val="2"/>
      </rPr>
      <t>(matelas, rideau occultant, hublot)</t>
    </r>
  </si>
  <si>
    <r>
      <rPr>
        <b/>
        <sz val="22"/>
        <color rgb="FF000000"/>
        <rFont val="Arial"/>
        <family val="2"/>
      </rPr>
      <t>Portside</t>
    </r>
    <r>
      <rPr>
        <sz val="22"/>
        <color rgb="FF000000"/>
        <rFont val="Arial"/>
        <family val="2"/>
      </rPr>
      <t xml:space="preserve"> forepeak layout (matress and blackout curtain) </t>
    </r>
  </si>
  <si>
    <t>Natural lathing on rear platform, aft cockpit and transom</t>
  </si>
  <si>
    <t>Natural lathing on forward cockpit</t>
  </si>
  <si>
    <t>Natural lathing on fly and access steps to fly</t>
  </si>
  <si>
    <t>Lattage naturel plate-forme arrière, plage arrière et jupes</t>
  </si>
  <si>
    <t>Lattage naturel cockpit avant</t>
  </si>
  <si>
    <t>Lattage naturel fly et marches d'accès au fly</t>
  </si>
  <si>
    <t>Devis d'un catamaran BALI 4.4         -       Tarif A-2024</t>
  </si>
  <si>
    <t>Quotation for catamaran BALI 4.4        -       Tarif A-2024</t>
  </si>
  <si>
    <t>Primary 120V electrical system instead of 230V (with boiler, bat.charger, outlets, converter) and pre-installation of electrical connections (microwave, TV, washing machine and dishwasher)</t>
  </si>
  <si>
    <t xml:space="preserve">Réseau principal 120V au lieu de 230V (chauffe-eau, chargeur, prises, convertisseur) et préinstallation des branchements electriques (micro-ondes, TV, lave-linge et lave-vaisselle) </t>
  </si>
  <si>
    <t>1 ventilateur par cabine, carré et pointe aménagée  (préciser le nombre suivant version retenue)</t>
  </si>
  <si>
    <t>1 fan per cabin, saloon and forepeak (specify accoording to choosen version)</t>
  </si>
  <si>
    <t>Sellerie intérieure et extérieure couleur Heritage Moss</t>
  </si>
  <si>
    <t>Indoor and outdoor upholstery color Heritage Moss</t>
  </si>
  <si>
    <t>Sellerie intérieure et extérieure couleur Papyrus</t>
  </si>
  <si>
    <t>Indoor and outdoor upholstery color Papyrus</t>
  </si>
  <si>
    <t>Sellerie intérieure et extérieure couleur Mezzo Celadon</t>
  </si>
  <si>
    <t>Indoor and outdoor upholstery color Mezzo Celadon</t>
  </si>
  <si>
    <t>Sellerie intérieure et extérieure couleur Heritage Scarlett</t>
  </si>
  <si>
    <t xml:space="preserve">Indoor and outdoor upholstery color Heritage Scarlett </t>
  </si>
  <si>
    <t>Rideaux extérieurs de roof isotherme en batyline noire</t>
  </si>
  <si>
    <t>External roof curtains for sun protection of the saloon (Black Batyline fabric)</t>
  </si>
  <si>
    <r>
      <t xml:space="preserve">Matériel de sécurité pour </t>
    </r>
    <r>
      <rPr>
        <b/>
        <sz val="22"/>
        <rFont val="Arial"/>
        <family val="2"/>
      </rPr>
      <t>10</t>
    </r>
    <r>
      <rPr>
        <sz val="22"/>
        <rFont val="Arial"/>
        <family val="2"/>
      </rPr>
      <t xml:space="preserve"> </t>
    </r>
    <r>
      <rPr>
        <b/>
        <sz val="22"/>
        <rFont val="Arial"/>
        <family val="2"/>
      </rPr>
      <t xml:space="preserve">personnes </t>
    </r>
    <r>
      <rPr>
        <sz val="22"/>
        <rFont val="Arial"/>
        <family val="2"/>
      </rPr>
      <t xml:space="preserve">avec 1 radeau de survie sans balise (Gilet avec harnais, longe 1M85 avec 2 mousquetons, radeau 10 places, 10 batons lumineux vert, bouée fer à cheval, feux retournement, support bouée et feu, 3 feux à main, compas iris 50ZA, journal de bord, lampe torche, seau 10L, trousse de secours) </t>
    </r>
  </si>
  <si>
    <r>
      <t xml:space="preserve">Safety equipment for </t>
    </r>
    <r>
      <rPr>
        <b/>
        <sz val="22"/>
        <rFont val="Arial"/>
        <family val="2"/>
      </rPr>
      <t>10</t>
    </r>
    <r>
      <rPr>
        <sz val="22"/>
        <rFont val="Arial"/>
        <family val="2"/>
      </rPr>
      <t xml:space="preserve"> with Life-raft  (without EPIRB) (Lifejacket with harness, lanyard 1M85 with 2 karabiners, raft 10 places, 10 green light sticks, horseshoe buoy, turning lights, buoy and light support, 3 hand lights, compass iris 50ZA, logbook, flashlight, bucket 10L, first aid kit)</t>
    </r>
  </si>
  <si>
    <r>
      <t xml:space="preserve">Matériel de sécurité pour </t>
    </r>
    <r>
      <rPr>
        <b/>
        <sz val="22"/>
        <rFont val="Arial"/>
        <family val="2"/>
      </rPr>
      <t>12</t>
    </r>
    <r>
      <rPr>
        <sz val="22"/>
        <rFont val="Arial"/>
        <family val="2"/>
      </rPr>
      <t xml:space="preserve"> </t>
    </r>
    <r>
      <rPr>
        <b/>
        <sz val="22"/>
        <rFont val="Arial"/>
        <family val="2"/>
      </rPr>
      <t xml:space="preserve">personnes </t>
    </r>
    <r>
      <rPr>
        <sz val="22"/>
        <rFont val="Arial"/>
        <family val="2"/>
      </rPr>
      <t xml:space="preserve">avec 1 radeau de survie sans balise (Gilet avec harnais, longe 1M85 avec 2 mousquetons, radeau 12 places, 10 batons lumineux vert, bouée fer à cheval, feux retournement, support bouée et feu, 3 feux à main, compas iris 50ZA, journal de bord, lampe torche, seau 10L, trousse de secours) </t>
    </r>
  </si>
  <si>
    <t>Accastillage de spi asymétrique : bout dehors, sous barbes, drisse, stand-up (inutile si option accastillage code 0)</t>
  </si>
  <si>
    <t>Accastillage de Code 0 : bout dehors articulé, sous barbes, drosse, drisse, emmagasineur tambour, stand-up</t>
  </si>
  <si>
    <t>Spi assymétrique + chaussette</t>
  </si>
  <si>
    <t>Asymetric spinaker + sleeve</t>
  </si>
  <si>
    <t>Spinnaker rigging : bowsprit, furler, halyard, deck fitting &amp; blocks (not necessary if code 0 gear ordered)</t>
  </si>
  <si>
    <t>Reinforced Dacron full batten Mainsail &amp; Solent with UV protection + Lazy-Bag &amp; Lazy-Jack + sheets</t>
  </si>
  <si>
    <r>
      <rPr>
        <sz val="22"/>
        <color rgb="FF000000"/>
        <rFont val="Arial"/>
        <family val="2"/>
      </rPr>
      <t>Square top</t>
    </r>
    <r>
      <rPr>
        <sz val="22"/>
        <color indexed="8"/>
        <rFont val="Arial"/>
        <family val="2"/>
      </rPr>
      <t xml:space="preserve"> reinforced Dacron fully-battened Mainsail with specific fiiting &amp; Solent with UV protection + Lazy-Bag &amp; Lazy-Jacks + sheets</t>
    </r>
  </si>
  <si>
    <t>GV lattée à corne avec accastillage spécifique, solent en Dacron avec bande anti-UV renforcés + lazy bag BALI &amp; lazy jack + écoutes</t>
  </si>
  <si>
    <t>GV lattée et Solent renforcés en Dacron avec bande anti-UV + lazy bag BALI &amp; lazy jack + écoutes</t>
  </si>
  <si>
    <t>Lazy bag "Kavas"</t>
  </si>
  <si>
    <r>
      <t xml:space="preserve">Préinstallation TV et antenne TV hertzienne (FR) et lève-TV </t>
    </r>
    <r>
      <rPr>
        <b/>
        <sz val="22"/>
        <color rgb="FF000000"/>
        <rFont val="Arial"/>
        <family val="2"/>
      </rPr>
      <t>si option TV et antenne non prise</t>
    </r>
  </si>
  <si>
    <r>
      <t xml:space="preserve">TV pre-installation and TV antenna (FR)  and TV lift </t>
    </r>
    <r>
      <rPr>
        <b/>
        <sz val="22"/>
        <color rgb="FF000000"/>
        <rFont val="Arial"/>
        <family val="2"/>
      </rPr>
      <t>if TV and antenna option not taken</t>
    </r>
  </si>
  <si>
    <t>BALI 4.4 equipped with 2x40 hp Nanni engines</t>
  </si>
  <si>
    <t xml:space="preserve">BALI 4.4 équipé de 2 moteurs Nanni 40CV </t>
  </si>
  <si>
    <t>2 moteurs Yanmar 65CV au lieu des NANNI 40CV</t>
  </si>
  <si>
    <r>
      <rPr>
        <b/>
        <sz val="22"/>
        <rFont val="Arial"/>
        <family val="2"/>
      </rPr>
      <t xml:space="preserve">Carré </t>
    </r>
    <r>
      <rPr>
        <sz val="22"/>
        <rFont val="Arial"/>
        <family val="2"/>
      </rPr>
      <t>: liseuse gainée à la table à cartes, chaise metteur en scène à la table à cartes, lampe d'ambiance, table carré avec bar et alèse bois massif, bandeaux de sellerie carré capitonnée avec accoudoir, système de relevage électrique de la baie arrière assisté par vérins hydrauliques, hampe de pavillon et son support</t>
    </r>
  </si>
  <si>
    <r>
      <rPr>
        <b/>
        <sz val="22"/>
        <rFont val="Arial"/>
        <family val="2"/>
      </rPr>
      <t xml:space="preserve">Salon </t>
    </r>
    <r>
      <rPr>
        <sz val="22"/>
        <rFont val="Arial"/>
        <family val="2"/>
      </rPr>
      <t>: chart table reading light in leather, folding seat for chart table, design standing lights, salon table with bar and plain wood borders, square upholstery bands with armrests, electric rear bay lift system assisted by hydraulic cylinders, flagpole and its support</t>
    </r>
  </si>
  <si>
    <t>Lazy bag and UV protection for sail in grey color</t>
  </si>
  <si>
    <t>Lazy bag et bandes anti-UV sont de couleur grise</t>
  </si>
  <si>
    <t>Code 0 rigging : bow sprit, furler, halyard, bobstays, blocks &amp; deck fitting</t>
  </si>
  <si>
    <r>
      <t xml:space="preserve">Safety equipment for </t>
    </r>
    <r>
      <rPr>
        <b/>
        <sz val="22"/>
        <rFont val="Arial"/>
        <family val="2"/>
      </rPr>
      <t>12</t>
    </r>
    <r>
      <rPr>
        <sz val="22"/>
        <rFont val="Arial"/>
        <family val="2"/>
      </rPr>
      <t xml:space="preserve"> with Life-raft (without EPIRB) (Lifejacket with harness, lanyard 1M85 with 2 karabiners, raft 12 places, 10 green light sticks, horseshoe buoy, turning lights, buoy and light support, 3 hand lights, compass iris 50ZA, logbook, flashlight, bucket 10L, first aid kit)</t>
    </r>
  </si>
  <si>
    <t>Permanent transom protection</t>
  </si>
  <si>
    <t>2  x NANNI 65 hp instead of NANNI 40hp</t>
  </si>
  <si>
    <t>Seat to be used for saloon/cockpit (specify nbr)</t>
  </si>
  <si>
    <t>Siège amovible pour table de carré (préciser le nombre)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</si>
</sst>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0\ &quot;€&quot;;[Red]\-#,##0\ &quot;€&quot;"/>
    <numFmt numFmtId="164" formatCode="#,##0\ &quot;€&quot;;\-#,##0\ &quot;€&quot;;;@"/>
    <numFmt numFmtId="165" formatCode="_-* #,##0.00\ _€_-;\-* #,##0.00\ _€_-;_-* &quot;-&quot;??\ _€_-;_-@_-"/>
    <numFmt numFmtId="166" formatCode="#,##0\ &quot;€&quot;"/>
    <numFmt numFmtId="167" formatCode="_-* #,##0.00\ [$€-40C]_-;\-* #,##0.00\ [$€-40C]_-;_-* &quot;-&quot;??\ [$€-40C]_-;_-@_-"/>
  </numFmts>
  <fonts count="46" x14ac:knownFonts="1">
    <font>
      <sz val="11"/>
      <color theme="1"/>
      <name val="Calibri"/>
      <family val="2"/>
      <scheme val="minor"/>
    </font>
    <font>
      <sz val="11"/>
      <color theme="1"/>
      <name val="Calibri"/>
      <family val="2"/>
      <scheme val="minor"/>
    </font>
    <font>
      <b/>
      <sz val="28"/>
      <name val="Arial"/>
      <family val="2"/>
    </font>
    <font>
      <b/>
      <sz val="36"/>
      <color indexed="8"/>
      <name val="Arial"/>
      <family val="2"/>
    </font>
    <font>
      <b/>
      <sz val="20"/>
      <color indexed="8"/>
      <name val="Arial"/>
      <family val="2"/>
    </font>
    <font>
      <b/>
      <sz val="20"/>
      <name val="Arial"/>
      <family val="2"/>
    </font>
    <font>
      <sz val="28"/>
      <color theme="1"/>
      <name val="Calibri"/>
      <family val="2"/>
      <scheme val="minor"/>
    </font>
    <font>
      <b/>
      <sz val="22"/>
      <color indexed="8"/>
      <name val="Arial"/>
      <family val="2"/>
    </font>
    <font>
      <b/>
      <sz val="12"/>
      <color indexed="8"/>
      <name val="Arial"/>
      <family val="2"/>
    </font>
    <font>
      <i/>
      <sz val="22"/>
      <color indexed="8"/>
      <name val="Arial"/>
      <family val="2"/>
    </font>
    <font>
      <sz val="22"/>
      <color indexed="8"/>
      <name val="Arial"/>
      <family val="2"/>
    </font>
    <font>
      <b/>
      <sz val="22"/>
      <color rgb="FF000000"/>
      <name val="Arial"/>
      <family val="2"/>
    </font>
    <font>
      <sz val="20"/>
      <color indexed="8"/>
      <name val="Arial"/>
      <family val="2"/>
    </font>
    <font>
      <sz val="16"/>
      <color indexed="8"/>
      <name val="Arial"/>
      <family val="2"/>
    </font>
    <font>
      <sz val="20"/>
      <name val="Arial"/>
      <family val="2"/>
    </font>
    <font>
      <sz val="12"/>
      <color indexed="8"/>
      <name val="Arial"/>
      <family val="2"/>
    </font>
    <font>
      <sz val="16"/>
      <color theme="1"/>
      <name val="Arial"/>
      <family val="2"/>
    </font>
    <font>
      <b/>
      <sz val="26"/>
      <color indexed="8"/>
      <name val="Arial"/>
      <family val="2"/>
    </font>
    <font>
      <sz val="22"/>
      <color theme="1"/>
      <name val="Arial"/>
      <family val="2"/>
    </font>
    <font>
      <sz val="11"/>
      <color indexed="8"/>
      <name val="Calibri"/>
      <family val="2"/>
    </font>
    <font>
      <sz val="22"/>
      <name val="Arial"/>
      <family val="2"/>
    </font>
    <font>
      <sz val="20"/>
      <name val="Calibri"/>
      <family val="2"/>
      <scheme val="minor"/>
    </font>
    <font>
      <sz val="16"/>
      <color theme="1"/>
      <name val="Calibri"/>
      <family val="2"/>
      <scheme val="minor"/>
    </font>
    <font>
      <b/>
      <sz val="22"/>
      <color theme="4"/>
      <name val="Arial"/>
      <family val="2"/>
    </font>
    <font>
      <b/>
      <sz val="11"/>
      <color rgb="FFFF0000"/>
      <name val="Calibri"/>
      <family val="2"/>
      <scheme val="minor"/>
    </font>
    <font>
      <b/>
      <sz val="20"/>
      <color rgb="FFFF0000"/>
      <name val="Arial"/>
      <family val="2"/>
    </font>
    <font>
      <b/>
      <sz val="26"/>
      <name val="Arial"/>
      <family val="2"/>
    </font>
    <font>
      <b/>
      <sz val="18"/>
      <name val="Arial"/>
      <family val="2"/>
    </font>
    <font>
      <b/>
      <sz val="36"/>
      <name val="Arial"/>
      <family val="2"/>
    </font>
    <font>
      <b/>
      <sz val="24"/>
      <name val="Arial"/>
      <family val="2"/>
    </font>
    <font>
      <b/>
      <sz val="22"/>
      <name val="Arial"/>
      <family val="2"/>
    </font>
    <font>
      <sz val="20"/>
      <color theme="1"/>
      <name val="Calibri"/>
      <family val="2"/>
      <scheme val="minor"/>
    </font>
    <font>
      <sz val="22"/>
      <color rgb="FF000000"/>
      <name val="Arial"/>
      <family val="2"/>
    </font>
    <font>
      <b/>
      <sz val="18"/>
      <color rgb="FFFF0000"/>
      <name val="Arial"/>
      <family val="2"/>
    </font>
    <font>
      <strike/>
      <sz val="18"/>
      <color indexed="8"/>
      <name val="Arial"/>
      <family val="2"/>
    </font>
    <font>
      <b/>
      <sz val="22"/>
      <color rgb="FFFF0000"/>
      <name val="Arial"/>
      <family val="2"/>
    </font>
    <font>
      <b/>
      <sz val="16"/>
      <color indexed="8"/>
      <name val="Arial"/>
      <family val="2"/>
    </font>
    <font>
      <b/>
      <sz val="14"/>
      <name val="Arial"/>
      <family val="2"/>
    </font>
    <font>
      <strike/>
      <sz val="22"/>
      <color rgb="FF000000"/>
      <name val="Arial"/>
      <family val="2"/>
    </font>
    <font>
      <sz val="18"/>
      <color theme="1"/>
      <name val="Calibri"/>
      <family val="2"/>
      <scheme val="minor"/>
    </font>
    <font>
      <sz val="8"/>
      <name val="Calibri"/>
      <family val="2"/>
      <scheme val="minor"/>
    </font>
    <font>
      <sz val="18"/>
      <color rgb="FFFF0000"/>
      <name val="Arial"/>
      <family val="2"/>
    </font>
    <font>
      <b/>
      <sz val="18"/>
      <color rgb="FFFF0000"/>
      <name val="Calibri"/>
      <family val="2"/>
    </font>
    <font>
      <sz val="18"/>
      <color rgb="FFFF0000"/>
      <name val="Calibri"/>
      <family val="2"/>
      <scheme val="minor"/>
    </font>
    <font>
      <b/>
      <i/>
      <sz val="20"/>
      <color indexed="8"/>
      <name val="Arial"/>
      <family val="2"/>
    </font>
    <font>
      <b/>
      <sz val="20"/>
      <name val="Calibri"/>
      <family val="2"/>
      <scheme val="minor"/>
    </font>
  </fonts>
  <fills count="4">
    <fill>
      <patternFill patternType="none"/>
    </fill>
    <fill>
      <patternFill patternType="gray125"/>
    </fill>
    <fill>
      <patternFill patternType="solid">
        <fgColor theme="0"/>
        <bgColor indexed="64"/>
      </patternFill>
    </fill>
    <fill>
      <patternFill patternType="solid">
        <fgColor rgb="FF00B0F0"/>
        <bgColor indexed="64"/>
      </patternFill>
    </fill>
  </fills>
  <borders count="35">
    <border>
      <left/>
      <right/>
      <top/>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style="medium">
        <color auto="1"/>
      </right>
      <top style="thin">
        <color auto="1"/>
      </top>
      <bottom style="medium">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thin">
        <color auto="1"/>
      </right>
      <top style="medium">
        <color auto="1"/>
      </top>
      <bottom style="thin">
        <color auto="1"/>
      </bottom>
      <diagonal/>
    </border>
    <border>
      <left style="medium">
        <color auto="1"/>
      </left>
      <right/>
      <top style="thin">
        <color auto="1"/>
      </top>
      <bottom/>
      <diagonal/>
    </border>
    <border>
      <left/>
      <right/>
      <top style="thin">
        <color auto="1"/>
      </top>
      <bottom/>
      <diagonal/>
    </border>
    <border>
      <left/>
      <right style="medium">
        <color auto="1"/>
      </right>
      <top style="thin">
        <color auto="1"/>
      </top>
      <bottom/>
      <diagonal/>
    </border>
    <border>
      <left style="medium">
        <color auto="1"/>
      </left>
      <right/>
      <top/>
      <bottom style="thin">
        <color auto="1"/>
      </bottom>
      <diagonal/>
    </border>
    <border>
      <left/>
      <right/>
      <top/>
      <bottom style="thin">
        <color auto="1"/>
      </bottom>
      <diagonal/>
    </border>
    <border>
      <left/>
      <right style="medium">
        <color auto="1"/>
      </right>
      <top/>
      <bottom style="thin">
        <color auto="1"/>
      </bottom>
      <diagonal/>
    </border>
    <border>
      <left style="thin">
        <color auto="1"/>
      </left>
      <right/>
      <top style="medium">
        <color auto="1"/>
      </top>
      <bottom style="thin">
        <color auto="1"/>
      </bottom>
      <diagonal/>
    </border>
    <border>
      <left/>
      <right style="medium">
        <color auto="1"/>
      </right>
      <top style="medium">
        <color auto="1"/>
      </top>
      <bottom style="thin">
        <color auto="1"/>
      </bottom>
      <diagonal/>
    </border>
    <border>
      <left/>
      <right/>
      <top style="medium">
        <color auto="1"/>
      </top>
      <bottom style="thin">
        <color auto="1"/>
      </bottom>
      <diagonal/>
    </border>
    <border>
      <left style="medium">
        <color auto="1"/>
      </left>
      <right style="thin">
        <color auto="1"/>
      </right>
      <top/>
      <bottom/>
      <diagonal/>
    </border>
    <border>
      <left style="thin">
        <color auto="1"/>
      </left>
      <right style="thin">
        <color auto="1"/>
      </right>
      <top/>
      <bottom/>
      <diagonal/>
    </border>
    <border>
      <left style="thin">
        <color auto="1"/>
      </left>
      <right style="medium">
        <color auto="1"/>
      </right>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top style="medium">
        <color auto="1"/>
      </top>
      <bottom style="thin">
        <color auto="1"/>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auto="1"/>
      </left>
      <right/>
      <top/>
      <bottom/>
      <diagonal/>
    </border>
    <border>
      <left style="thin">
        <color auto="1"/>
      </left>
      <right/>
      <top/>
      <bottom style="medium">
        <color auto="1"/>
      </bottom>
      <diagonal/>
    </border>
  </borders>
  <cellStyleXfs count="3">
    <xf numFmtId="0" fontId="0" fillId="0" borderId="0"/>
    <xf numFmtId="9" fontId="1" fillId="0" borderId="0" applyFont="0" applyFill="0" applyBorder="0" applyAlignment="0" applyProtection="0"/>
    <xf numFmtId="165" fontId="19" fillId="0" borderId="0" applyFont="0" applyFill="0" applyBorder="0" applyAlignment="0" applyProtection="0"/>
  </cellStyleXfs>
  <cellXfs count="131">
    <xf numFmtId="0" fontId="0" fillId="0" borderId="0" xfId="0"/>
    <xf numFmtId="0" fontId="4" fillId="0" borderId="0" xfId="0" applyFont="1" applyAlignment="1">
      <alignment vertical="center"/>
    </xf>
    <xf numFmtId="0" fontId="20" fillId="0" borderId="0" xfId="0" applyFont="1" applyAlignment="1">
      <alignment vertical="center" wrapText="1"/>
    </xf>
    <xf numFmtId="164" fontId="5" fillId="0" borderId="0" xfId="0" applyNumberFormat="1" applyFont="1" applyAlignment="1">
      <alignment horizontal="center" vertical="center"/>
    </xf>
    <xf numFmtId="0" fontId="7" fillId="0" borderId="0" xfId="0" applyFont="1" applyAlignment="1">
      <alignment horizontal="right" vertical="center"/>
    </xf>
    <xf numFmtId="0" fontId="15" fillId="0" borderId="0" xfId="0" applyFont="1" applyAlignment="1">
      <alignment vertical="center"/>
    </xf>
    <xf numFmtId="0" fontId="5" fillId="0" borderId="0" xfId="0" applyFont="1" applyAlignment="1">
      <alignment horizontal="center" vertical="center"/>
    </xf>
    <xf numFmtId="0" fontId="2" fillId="0" borderId="0" xfId="0" applyFont="1" applyAlignment="1">
      <alignment horizontal="center" vertical="center"/>
    </xf>
    <xf numFmtId="0" fontId="28" fillId="0" borderId="0" xfId="0" applyFont="1" applyAlignment="1">
      <alignment horizontal="center" vertical="center"/>
    </xf>
    <xf numFmtId="0" fontId="0" fillId="0" borderId="0" xfId="0" applyAlignment="1">
      <alignment vertical="center"/>
    </xf>
    <xf numFmtId="0" fontId="25" fillId="0" borderId="0" xfId="0" applyFont="1" applyAlignment="1">
      <alignment vertical="center"/>
    </xf>
    <xf numFmtId="0" fontId="14" fillId="0" borderId="0" xfId="0" applyFont="1" applyAlignment="1">
      <alignment horizontal="center"/>
    </xf>
    <xf numFmtId="0" fontId="28" fillId="3" borderId="0" xfId="0" applyFont="1" applyFill="1" applyAlignment="1">
      <alignment vertical="center"/>
    </xf>
    <xf numFmtId="0" fontId="5" fillId="3" borderId="0" xfId="0" applyFont="1" applyFill="1" applyAlignment="1">
      <alignment horizontal="center"/>
    </xf>
    <xf numFmtId="0" fontId="10" fillId="0" borderId="0" xfId="0" applyFont="1" applyAlignment="1">
      <alignment vertical="center" wrapText="1"/>
    </xf>
    <xf numFmtId="0" fontId="3" fillId="3" borderId="0" xfId="0" applyFont="1" applyFill="1" applyAlignment="1">
      <alignment vertical="center"/>
    </xf>
    <xf numFmtId="0" fontId="4" fillId="3" borderId="0" xfId="0" applyFont="1" applyFill="1" applyAlignment="1">
      <alignment vertical="center"/>
    </xf>
    <xf numFmtId="0" fontId="10" fillId="0" borderId="0" xfId="0" applyFont="1" applyAlignment="1">
      <alignment vertical="center"/>
    </xf>
    <xf numFmtId="0" fontId="20" fillId="0" borderId="0" xfId="0" applyFont="1" applyAlignment="1">
      <alignment vertical="center"/>
    </xf>
    <xf numFmtId="0" fontId="18" fillId="0" borderId="0" xfId="0" applyFont="1" applyAlignment="1">
      <alignment vertical="center" wrapText="1"/>
    </xf>
    <xf numFmtId="0" fontId="24" fillId="0" borderId="0" xfId="0" applyFont="1"/>
    <xf numFmtId="0" fontId="0" fillId="2" borderId="0" xfId="0" applyFill="1"/>
    <xf numFmtId="0" fontId="21" fillId="0" borderId="0" xfId="0" applyFont="1"/>
    <xf numFmtId="0" fontId="12" fillId="0" borderId="0" xfId="0" applyFont="1" applyAlignment="1">
      <alignment vertical="center"/>
    </xf>
    <xf numFmtId="0" fontId="0" fillId="0" borderId="0" xfId="0" applyProtection="1">
      <protection locked="0"/>
    </xf>
    <xf numFmtId="0" fontId="31" fillId="0" borderId="0" xfId="0" applyFont="1" applyAlignment="1">
      <alignment vertical="center"/>
    </xf>
    <xf numFmtId="0" fontId="18" fillId="0" borderId="0" xfId="0" applyFont="1" applyAlignment="1" applyProtection="1">
      <alignment vertical="center" wrapText="1"/>
      <protection locked="0"/>
    </xf>
    <xf numFmtId="0" fontId="33" fillId="3" borderId="0" xfId="0" applyFont="1" applyFill="1"/>
    <xf numFmtId="0" fontId="33" fillId="0" borderId="0" xfId="0" applyFont="1"/>
    <xf numFmtId="0" fontId="33" fillId="0" borderId="0" xfId="0" applyFont="1" applyAlignment="1" applyProtection="1">
      <alignment horizontal="center" vertical="center"/>
      <protection locked="0"/>
    </xf>
    <xf numFmtId="0" fontId="33" fillId="0" borderId="0" xfId="0" applyFont="1" applyProtection="1">
      <protection locked="0"/>
    </xf>
    <xf numFmtId="0" fontId="41" fillId="0" borderId="0" xfId="0" applyFont="1"/>
    <xf numFmtId="0" fontId="43" fillId="0" borderId="0" xfId="0" applyFont="1"/>
    <xf numFmtId="0" fontId="16" fillId="0" borderId="0" xfId="0" applyFont="1" applyAlignment="1">
      <alignment vertical="center"/>
    </xf>
    <xf numFmtId="0" fontId="24" fillId="0" borderId="0" xfId="0" applyFont="1" applyAlignment="1">
      <alignment vertical="center"/>
    </xf>
    <xf numFmtId="6" fontId="5" fillId="0" borderId="0" xfId="0" applyNumberFormat="1" applyFont="1" applyAlignment="1">
      <alignment horizontal="center" vertical="center"/>
    </xf>
    <xf numFmtId="6" fontId="37" fillId="0" borderId="0" xfId="0" applyNumberFormat="1" applyFont="1" applyAlignment="1">
      <alignment horizontal="center" vertical="center"/>
    </xf>
    <xf numFmtId="0" fontId="33" fillId="0" borderId="1" xfId="0" applyFont="1" applyBorder="1"/>
    <xf numFmtId="0" fontId="10" fillId="0" borderId="7" xfId="0" applyFont="1" applyBorder="1" applyAlignment="1">
      <alignment vertical="center"/>
    </xf>
    <xf numFmtId="164" fontId="5" fillId="0" borderId="6" xfId="0" applyNumberFormat="1" applyFont="1" applyBorder="1" applyAlignment="1">
      <alignment horizontal="center" vertical="center"/>
    </xf>
    <xf numFmtId="164" fontId="5" fillId="0" borderId="8" xfId="0" applyNumberFormat="1" applyFont="1" applyBorder="1" applyAlignment="1">
      <alignment horizontal="center" vertical="center"/>
    </xf>
    <xf numFmtId="0" fontId="33" fillId="0" borderId="9" xfId="0" applyFont="1" applyBorder="1" applyAlignment="1" applyProtection="1">
      <alignment horizontal="center" vertical="center"/>
      <protection locked="0"/>
    </xf>
    <xf numFmtId="0" fontId="33" fillId="3" borderId="1" xfId="0" applyFont="1" applyFill="1" applyBorder="1"/>
    <xf numFmtId="0" fontId="17" fillId="3" borderId="2" xfId="0" applyFont="1" applyFill="1" applyBorder="1" applyAlignment="1">
      <alignment horizontal="left" vertical="center"/>
    </xf>
    <xf numFmtId="0" fontId="33" fillId="0" borderId="4" xfId="0" applyFont="1" applyBorder="1" applyAlignment="1">
      <alignment vertical="center"/>
    </xf>
    <xf numFmtId="0" fontId="33" fillId="0" borderId="4" xfId="0" applyFont="1" applyBorder="1" applyAlignment="1" applyProtection="1">
      <alignment vertical="center"/>
      <protection locked="0"/>
    </xf>
    <xf numFmtId="0" fontId="23" fillId="0" borderId="10" xfId="0" applyFont="1" applyBorder="1" applyAlignment="1">
      <alignment vertical="center"/>
    </xf>
    <xf numFmtId="164" fontId="5" fillId="0" borderId="10" xfId="0" applyNumberFormat="1" applyFont="1" applyBorder="1" applyAlignment="1">
      <alignment horizontal="center" vertical="center"/>
    </xf>
    <xf numFmtId="0" fontId="33" fillId="3" borderId="11" xfId="0" applyFont="1" applyFill="1" applyBorder="1" applyProtection="1">
      <protection locked="0"/>
    </xf>
    <xf numFmtId="0" fontId="26" fillId="0" borderId="10" xfId="0" applyFont="1" applyBorder="1" applyAlignment="1">
      <alignment vertical="center"/>
    </xf>
    <xf numFmtId="0" fontId="33" fillId="0" borderId="12" xfId="0" applyFont="1" applyBorder="1" applyProtection="1">
      <protection locked="0"/>
    </xf>
    <xf numFmtId="0" fontId="20" fillId="0" borderId="13" xfId="0" applyFont="1" applyBorder="1" applyAlignment="1">
      <alignment vertical="center" wrapText="1"/>
    </xf>
    <xf numFmtId="6" fontId="5" fillId="0" borderId="13" xfId="0" applyNumberFormat="1" applyFont="1" applyBorder="1" applyAlignment="1">
      <alignment horizontal="center" vertical="center"/>
    </xf>
    <xf numFmtId="164" fontId="5" fillId="0" borderId="14" xfId="0" applyNumberFormat="1" applyFont="1" applyBorder="1" applyAlignment="1">
      <alignment horizontal="center" vertical="center"/>
    </xf>
    <xf numFmtId="0" fontId="33" fillId="0" borderId="15" xfId="0" applyFont="1" applyBorder="1" applyProtection="1">
      <protection locked="0"/>
    </xf>
    <xf numFmtId="0" fontId="20" fillId="0" borderId="16" xfId="0" applyFont="1" applyBorder="1" applyAlignment="1">
      <alignment vertical="center" wrapText="1"/>
    </xf>
    <xf numFmtId="6" fontId="5" fillId="0" borderId="16" xfId="0" applyNumberFormat="1" applyFont="1" applyBorder="1" applyAlignment="1">
      <alignment horizontal="center" vertical="center"/>
    </xf>
    <xf numFmtId="164" fontId="5" fillId="0" borderId="17" xfId="0" applyNumberFormat="1" applyFont="1" applyBorder="1" applyAlignment="1">
      <alignment horizontal="center" vertical="center"/>
    </xf>
    <xf numFmtId="164" fontId="5" fillId="3" borderId="19" xfId="0" applyNumberFormat="1" applyFont="1" applyFill="1" applyBorder="1" applyAlignment="1">
      <alignment horizontal="center" vertical="center"/>
    </xf>
    <xf numFmtId="0" fontId="26" fillId="3" borderId="18" xfId="0" applyFont="1" applyFill="1" applyBorder="1" applyAlignment="1">
      <alignment vertical="center"/>
    </xf>
    <xf numFmtId="6" fontId="5" fillId="3" borderId="20" xfId="0" applyNumberFormat="1" applyFont="1" applyFill="1" applyBorder="1" applyAlignment="1">
      <alignment horizontal="center" vertical="center"/>
    </xf>
    <xf numFmtId="0" fontId="26" fillId="3" borderId="20" xfId="0" applyFont="1" applyFill="1" applyBorder="1" applyAlignment="1">
      <alignment vertical="center"/>
    </xf>
    <xf numFmtId="0" fontId="33" fillId="0" borderId="21" xfId="0" applyFont="1" applyBorder="1" applyAlignment="1" applyProtection="1">
      <alignment horizontal="center" vertical="center"/>
      <protection locked="0"/>
    </xf>
    <xf numFmtId="0" fontId="30" fillId="0" borderId="22" xfId="0" applyFont="1" applyBorder="1" applyAlignment="1">
      <alignment vertical="center" wrapText="1"/>
    </xf>
    <xf numFmtId="0" fontId="5" fillId="0" borderId="22" xfId="0" applyFont="1" applyBorder="1" applyAlignment="1">
      <alignment vertical="center" wrapText="1"/>
    </xf>
    <xf numFmtId="0" fontId="5" fillId="0" borderId="23" xfId="0" applyFont="1" applyBorder="1" applyAlignment="1">
      <alignment vertical="center" wrapText="1"/>
    </xf>
    <xf numFmtId="0" fontId="10" fillId="0" borderId="22" xfId="0" applyFont="1" applyBorder="1" applyAlignment="1">
      <alignment vertical="center" wrapText="1"/>
    </xf>
    <xf numFmtId="164" fontId="5" fillId="0" borderId="23" xfId="0" applyNumberFormat="1" applyFont="1" applyBorder="1" applyAlignment="1">
      <alignment horizontal="center" vertical="center"/>
    </xf>
    <xf numFmtId="0" fontId="33" fillId="0" borderId="24" xfId="0" applyFont="1" applyBorder="1" applyAlignment="1" applyProtection="1">
      <alignment horizontal="center" vertical="center"/>
      <protection locked="0"/>
    </xf>
    <xf numFmtId="0" fontId="10" fillId="0" borderId="25" xfId="0" applyFont="1" applyBorder="1" applyAlignment="1">
      <alignment vertical="center" wrapText="1"/>
    </xf>
    <xf numFmtId="164" fontId="5" fillId="0" borderId="26" xfId="0" applyNumberFormat="1" applyFont="1" applyBorder="1" applyAlignment="1">
      <alignment horizontal="center" vertical="center"/>
    </xf>
    <xf numFmtId="0" fontId="33" fillId="3" borderId="27" xfId="0" applyFont="1" applyFill="1" applyBorder="1" applyAlignment="1">
      <alignment horizontal="center" vertical="center" wrapText="1"/>
    </xf>
    <xf numFmtId="0" fontId="29" fillId="3" borderId="20" xfId="0" applyFont="1" applyFill="1" applyBorder="1" applyAlignment="1">
      <alignment vertical="center" wrapText="1"/>
    </xf>
    <xf numFmtId="0" fontId="5" fillId="3" borderId="20" xfId="0" applyFont="1" applyFill="1" applyBorder="1" applyAlignment="1">
      <alignment vertical="center" wrapText="1"/>
    </xf>
    <xf numFmtId="0" fontId="5" fillId="3" borderId="19" xfId="0" applyFont="1" applyFill="1" applyBorder="1" applyAlignment="1">
      <alignment vertical="center" wrapText="1"/>
    </xf>
    <xf numFmtId="0" fontId="10" fillId="0" borderId="22" xfId="0" applyFont="1" applyBorder="1" applyAlignment="1">
      <alignment horizontal="left" vertical="center" wrapText="1"/>
    </xf>
    <xf numFmtId="0" fontId="20" fillId="0" borderId="22" xfId="0" applyFont="1" applyBorder="1" applyAlignment="1">
      <alignment horizontal="left" vertical="center" wrapText="1"/>
    </xf>
    <xf numFmtId="0" fontId="20" fillId="0" borderId="22" xfId="0" applyFont="1" applyBorder="1" applyAlignment="1">
      <alignment vertical="center" wrapText="1"/>
    </xf>
    <xf numFmtId="0" fontId="20" fillId="0" borderId="25" xfId="0" applyFont="1" applyBorder="1" applyAlignment="1">
      <alignment vertical="center" wrapText="1"/>
    </xf>
    <xf numFmtId="0" fontId="33" fillId="0" borderId="21" xfId="0" applyFont="1" applyBorder="1"/>
    <xf numFmtId="0" fontId="13" fillId="0" borderId="22" xfId="0" applyFont="1" applyBorder="1" applyAlignment="1">
      <alignment vertical="center"/>
    </xf>
    <xf numFmtId="0" fontId="12" fillId="0" borderId="22" xfId="0" applyFont="1" applyBorder="1" applyAlignment="1">
      <alignment vertical="center"/>
    </xf>
    <xf numFmtId="0" fontId="5" fillId="0" borderId="23" xfId="0" applyFont="1" applyBorder="1" applyAlignment="1">
      <alignment horizontal="center" vertical="center"/>
    </xf>
    <xf numFmtId="0" fontId="7" fillId="0" borderId="22" xfId="0" applyFont="1" applyBorder="1" applyAlignment="1">
      <alignment vertical="center"/>
    </xf>
    <xf numFmtId="0" fontId="4" fillId="0" borderId="22" xfId="0" applyFont="1" applyBorder="1" applyAlignment="1">
      <alignment vertical="center"/>
    </xf>
    <xf numFmtId="0" fontId="35" fillId="0" borderId="22" xfId="0" applyFont="1" applyBorder="1" applyAlignment="1">
      <alignment horizontal="right" vertical="center"/>
    </xf>
    <xf numFmtId="9" fontId="25" fillId="0" borderId="22" xfId="1" applyFont="1" applyFill="1" applyBorder="1" applyAlignment="1" applyProtection="1">
      <alignment horizontal="center" vertical="center"/>
    </xf>
    <xf numFmtId="0" fontId="25" fillId="0" borderId="22" xfId="0" applyFont="1" applyBorder="1" applyAlignment="1">
      <alignment horizontal="right" vertical="center"/>
    </xf>
    <xf numFmtId="164" fontId="25" fillId="0" borderId="23" xfId="0" applyNumberFormat="1" applyFont="1" applyBorder="1" applyAlignment="1">
      <alignment horizontal="center" vertical="center"/>
    </xf>
    <xf numFmtId="0" fontId="36" fillId="0" borderId="22" xfId="0" applyFont="1" applyBorder="1" applyAlignment="1">
      <alignment horizontal="right" vertical="center"/>
    </xf>
    <xf numFmtId="0" fontId="4" fillId="0" borderId="22" xfId="0" applyFont="1" applyBorder="1" applyAlignment="1">
      <alignment horizontal="right" vertical="center"/>
    </xf>
    <xf numFmtId="164" fontId="5" fillId="0" borderId="23" xfId="0" applyNumberFormat="1" applyFont="1" applyBorder="1" applyAlignment="1">
      <alignment horizontal="center"/>
    </xf>
    <xf numFmtId="0" fontId="7" fillId="0" borderId="22" xfId="0" applyFont="1" applyBorder="1" applyAlignment="1">
      <alignment horizontal="right" vertical="center"/>
    </xf>
    <xf numFmtId="0" fontId="42" fillId="0" borderId="21" xfId="0" applyFont="1" applyBorder="1"/>
    <xf numFmtId="0" fontId="33" fillId="0" borderId="24" xfId="0" applyFont="1" applyBorder="1" applyProtection="1">
      <protection locked="0"/>
    </xf>
    <xf numFmtId="0" fontId="39" fillId="0" borderId="25" xfId="0" applyFont="1" applyBorder="1" applyAlignment="1">
      <alignment vertical="center" wrapText="1"/>
    </xf>
    <xf numFmtId="0" fontId="22" fillId="0" borderId="25" xfId="0" applyFont="1" applyBorder="1" applyAlignment="1">
      <alignment vertical="center" wrapText="1"/>
    </xf>
    <xf numFmtId="0" fontId="31" fillId="0" borderId="25" xfId="0" applyFont="1" applyBorder="1" applyAlignment="1">
      <alignment vertical="center" wrapText="1"/>
    </xf>
    <xf numFmtId="0" fontId="5" fillId="0" borderId="26" xfId="0" applyFont="1" applyBorder="1" applyAlignment="1" applyProtection="1">
      <alignment horizontal="center"/>
      <protection locked="0"/>
    </xf>
    <xf numFmtId="0" fontId="44" fillId="0" borderId="2" xfId="0" applyFont="1" applyBorder="1" applyAlignment="1">
      <alignment horizontal="center" vertical="center"/>
    </xf>
    <xf numFmtId="0" fontId="33" fillId="0" borderId="28" xfId="0" applyFont="1" applyBorder="1" applyAlignment="1" applyProtection="1">
      <alignment horizontal="center" vertical="center"/>
      <protection locked="0"/>
    </xf>
    <xf numFmtId="0" fontId="10" fillId="0" borderId="16" xfId="0" applyFont="1" applyBorder="1" applyAlignment="1">
      <alignment vertical="center"/>
    </xf>
    <xf numFmtId="0" fontId="7" fillId="0" borderId="16" xfId="0" applyFont="1" applyBorder="1" applyAlignment="1">
      <alignment vertical="center"/>
    </xf>
    <xf numFmtId="164" fontId="5" fillId="0" borderId="15" xfId="0" applyNumberFormat="1" applyFont="1" applyBorder="1" applyAlignment="1">
      <alignment horizontal="center" vertical="center"/>
    </xf>
    <xf numFmtId="164" fontId="5" fillId="0" borderId="29" xfId="0" applyNumberFormat="1" applyFont="1" applyBorder="1" applyAlignment="1">
      <alignment horizontal="center" vertical="center"/>
    </xf>
    <xf numFmtId="0" fontId="33" fillId="0" borderId="30" xfId="0" applyFont="1" applyBorder="1"/>
    <xf numFmtId="0" fontId="44" fillId="0" borderId="31" xfId="0" applyFont="1" applyBorder="1" applyAlignment="1">
      <alignment horizontal="center" vertical="center"/>
    </xf>
    <xf numFmtId="0" fontId="8" fillId="0" borderId="31" xfId="0" applyFont="1" applyBorder="1" applyAlignment="1">
      <alignment horizontal="right" vertical="center"/>
    </xf>
    <xf numFmtId="0" fontId="27" fillId="3" borderId="30" xfId="0" applyFont="1" applyFill="1" applyBorder="1" applyAlignment="1">
      <alignment horizontal="center" vertical="center"/>
    </xf>
    <xf numFmtId="0" fontId="27" fillId="3" borderId="32" xfId="0" applyFont="1" applyFill="1" applyBorder="1" applyAlignment="1">
      <alignment horizontal="center" vertical="center"/>
    </xf>
    <xf numFmtId="0" fontId="4" fillId="3" borderId="0" xfId="0" applyFont="1" applyFill="1" applyAlignment="1">
      <alignment horizontal="right" vertical="center"/>
    </xf>
    <xf numFmtId="0" fontId="33" fillId="0" borderId="4" xfId="0" applyFont="1" applyBorder="1" applyAlignment="1" applyProtection="1">
      <alignment horizontal="center" vertical="center"/>
      <protection locked="0"/>
    </xf>
    <xf numFmtId="0" fontId="32" fillId="0" borderId="22" xfId="0" applyFont="1" applyBorder="1" applyAlignment="1">
      <alignment vertical="center" wrapText="1"/>
    </xf>
    <xf numFmtId="0" fontId="10" fillId="0" borderId="33" xfId="0" applyFont="1" applyBorder="1" applyAlignment="1">
      <alignment vertical="center" wrapText="1"/>
    </xf>
    <xf numFmtId="0" fontId="10" fillId="0" borderId="34" xfId="0" applyFont="1" applyBorder="1" applyAlignment="1">
      <alignment vertical="center" wrapText="1"/>
    </xf>
    <xf numFmtId="164" fontId="5" fillId="0" borderId="5" xfId="0" applyNumberFormat="1" applyFont="1" applyBorder="1" applyAlignment="1">
      <alignment horizontal="center" vertical="center"/>
    </xf>
    <xf numFmtId="164" fontId="5" fillId="0" borderId="32" xfId="0" applyNumberFormat="1" applyFont="1" applyBorder="1" applyAlignment="1">
      <alignment horizontal="center" vertical="center"/>
    </xf>
    <xf numFmtId="164" fontId="5" fillId="0" borderId="22" xfId="0" applyNumberFormat="1" applyFont="1" applyBorder="1" applyAlignment="1">
      <alignment horizontal="center" vertical="center"/>
    </xf>
    <xf numFmtId="164" fontId="5" fillId="0" borderId="25" xfId="0" applyNumberFormat="1" applyFont="1" applyBorder="1" applyAlignment="1">
      <alignment horizontal="center" vertical="center"/>
    </xf>
    <xf numFmtId="0" fontId="6" fillId="0" borderId="0" xfId="0" applyFont="1"/>
    <xf numFmtId="0" fontId="16" fillId="0" borderId="0" xfId="0" applyFont="1"/>
    <xf numFmtId="167" fontId="45" fillId="0" borderId="0" xfId="0" applyNumberFormat="1" applyFont="1"/>
    <xf numFmtId="166" fontId="14" fillId="0" borderId="0" xfId="2" applyNumberFormat="1" applyFont="1" applyBorder="1" applyAlignment="1">
      <alignment horizontal="center" vertical="center"/>
    </xf>
    <xf numFmtId="166" fontId="14" fillId="0" borderId="5" xfId="2" applyNumberFormat="1" applyFont="1" applyBorder="1" applyAlignment="1">
      <alignment horizontal="center" vertical="center"/>
    </xf>
    <xf numFmtId="0" fontId="4" fillId="3" borderId="0" xfId="0" applyFont="1" applyFill="1" applyAlignment="1" applyProtection="1">
      <alignment vertical="center"/>
      <protection locked="0"/>
    </xf>
    <xf numFmtId="0" fontId="3" fillId="3" borderId="1" xfId="0" applyFont="1" applyFill="1" applyBorder="1" applyAlignment="1">
      <alignment horizontal="center" vertical="center"/>
    </xf>
    <xf numFmtId="0" fontId="3" fillId="3" borderId="3" xfId="0" applyFont="1" applyFill="1" applyBorder="1" applyAlignment="1">
      <alignment horizontal="center" vertical="center"/>
    </xf>
    <xf numFmtId="0" fontId="4" fillId="3" borderId="2" xfId="0" applyFont="1" applyFill="1" applyBorder="1" applyAlignment="1">
      <alignment horizontal="center" vertical="center"/>
    </xf>
    <xf numFmtId="0" fontId="4" fillId="3" borderId="3" xfId="0" applyFont="1" applyFill="1" applyBorder="1" applyAlignment="1">
      <alignment horizontal="center" vertical="center"/>
    </xf>
    <xf numFmtId="166" fontId="14" fillId="0" borderId="0" xfId="2" applyNumberFormat="1" applyFont="1" applyFill="1" applyBorder="1" applyAlignment="1">
      <alignment horizontal="center" vertical="center"/>
    </xf>
    <xf numFmtId="166" fontId="14" fillId="0" borderId="5" xfId="2" applyNumberFormat="1" applyFont="1" applyFill="1" applyBorder="1" applyAlignment="1">
      <alignment horizontal="center" vertical="center"/>
    </xf>
  </cellXfs>
  <cellStyles count="3">
    <cellStyle name="Milliers 2" xfId="2" xr:uid="{45B43DB8-4C4B-4E8F-A98C-4B7480532CFD}"/>
    <cellStyle name="Normal" xfId="0" builtinId="0"/>
    <cellStyle name="Pourcentag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76893</xdr:colOff>
      <xdr:row>1</xdr:row>
      <xdr:rowOff>138548</xdr:rowOff>
    </xdr:from>
    <xdr:to>
      <xdr:col>2</xdr:col>
      <xdr:colOff>6711834</xdr:colOff>
      <xdr:row>7</xdr:row>
      <xdr:rowOff>29106</xdr:rowOff>
    </xdr:to>
    <xdr:pic>
      <xdr:nvPicPr>
        <xdr:cNvPr id="2" name="Image 1">
          <a:extLst>
            <a:ext uri="{FF2B5EF4-FFF2-40B4-BE49-F238E27FC236}">
              <a16:creationId xmlns:a16="http://schemas.microsoft.com/office/drawing/2014/main" id="{5168EA5E-E557-41D1-9799-456DA721C632}"/>
            </a:ext>
          </a:extLst>
        </xdr:cNvPr>
        <xdr:cNvPicPr>
          <a:picLocks noChangeAspect="1"/>
        </xdr:cNvPicPr>
      </xdr:nvPicPr>
      <xdr:blipFill rotWithShape="1">
        <a:blip xmlns:r="http://schemas.openxmlformats.org/officeDocument/2006/relationships" r:embed="rId1"/>
        <a:srcRect t="28849" b="29562"/>
        <a:stretch/>
      </xdr:blipFill>
      <xdr:spPr>
        <a:xfrm>
          <a:off x="492529" y="762003"/>
          <a:ext cx="6709929" cy="1970644"/>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8020EA-0436-450D-B698-2D4E7C12C255}">
  <sheetPr>
    <pageSetUpPr fitToPage="1"/>
  </sheetPr>
  <dimension ref="A1:V187"/>
  <sheetViews>
    <sheetView tabSelected="1" zoomScale="40" zoomScaleNormal="40" zoomScaleSheetLayoutView="55" workbookViewId="0">
      <pane ySplit="1" topLeftCell="A106" activePane="bottomLeft" state="frozen"/>
      <selection pane="bottomLeft" activeCell="B1" sqref="B1:B1048576"/>
    </sheetView>
  </sheetViews>
  <sheetFormatPr baseColWidth="10" defaultColWidth="11.42578125" defaultRowHeight="49.5" customHeight="1" outlineLevelRow="1" x14ac:dyDescent="0.4"/>
  <cols>
    <col min="1" max="1" width="6.140625" style="32" customWidth="1"/>
    <col min="2" max="2" width="219.7109375" style="9" hidden="1" customWidth="1"/>
    <col min="3" max="3" width="245.7109375" style="9" customWidth="1"/>
    <col min="4" max="4" width="29.42578125" style="25" customWidth="1"/>
    <col min="5" max="5" width="39.42578125" style="22" customWidth="1"/>
  </cols>
  <sheetData>
    <row r="1" spans="1:5" s="119" customFormat="1" ht="49.5" customHeight="1" x14ac:dyDescent="0.55000000000000004">
      <c r="A1" s="27"/>
      <c r="B1" s="12" t="s">
        <v>296</v>
      </c>
      <c r="C1" s="15" t="s">
        <v>297</v>
      </c>
      <c r="D1" s="16"/>
      <c r="E1" s="13"/>
    </row>
    <row r="2" spans="1:5" ht="27.75" customHeight="1" x14ac:dyDescent="0.35">
      <c r="A2" s="27"/>
      <c r="B2" s="110" t="s">
        <v>0</v>
      </c>
      <c r="C2" s="110" t="s">
        <v>0</v>
      </c>
      <c r="D2" s="124"/>
      <c r="E2" s="124"/>
    </row>
    <row r="3" spans="1:5" ht="27.75" customHeight="1" x14ac:dyDescent="0.35">
      <c r="A3" s="27"/>
      <c r="B3" s="110" t="s">
        <v>1</v>
      </c>
      <c r="C3" s="110" t="s">
        <v>189</v>
      </c>
      <c r="D3" s="124"/>
      <c r="E3" s="124"/>
    </row>
    <row r="4" spans="1:5" ht="27.75" customHeight="1" x14ac:dyDescent="0.35">
      <c r="A4" s="27"/>
      <c r="B4" s="110" t="s">
        <v>2</v>
      </c>
      <c r="C4" s="110" t="s">
        <v>190</v>
      </c>
      <c r="D4" s="124"/>
      <c r="E4" s="124"/>
    </row>
    <row r="5" spans="1:5" ht="27.75" customHeight="1" x14ac:dyDescent="0.35">
      <c r="A5" s="27"/>
      <c r="B5" s="110" t="s">
        <v>3</v>
      </c>
      <c r="C5" s="110" t="s">
        <v>4</v>
      </c>
      <c r="D5" s="124"/>
      <c r="E5" s="124"/>
    </row>
    <row r="6" spans="1:5" ht="27.75" customHeight="1" x14ac:dyDescent="0.35">
      <c r="A6" s="27"/>
      <c r="B6" s="110" t="s">
        <v>188</v>
      </c>
      <c r="C6" s="110" t="s">
        <v>5</v>
      </c>
      <c r="D6" s="124"/>
      <c r="E6" s="124"/>
    </row>
    <row r="7" spans="1:5" ht="27.75" customHeight="1" x14ac:dyDescent="0.35">
      <c r="A7" s="27"/>
      <c r="B7" s="110" t="s">
        <v>123</v>
      </c>
      <c r="C7" s="110" t="s">
        <v>124</v>
      </c>
      <c r="D7" s="124"/>
      <c r="E7" s="124"/>
    </row>
    <row r="8" spans="1:5" ht="27.75" customHeight="1" x14ac:dyDescent="0.35">
      <c r="A8" s="27"/>
      <c r="B8" s="110" t="s">
        <v>6</v>
      </c>
      <c r="C8" s="110" t="s">
        <v>191</v>
      </c>
      <c r="D8" s="124"/>
      <c r="E8" s="124"/>
    </row>
    <row r="9" spans="1:5" ht="49.5" customHeight="1" thickBot="1" x14ac:dyDescent="0.4">
      <c r="A9" s="28"/>
      <c r="B9" s="4"/>
      <c r="C9" s="4"/>
      <c r="D9" s="1"/>
      <c r="E9" s="1"/>
    </row>
    <row r="10" spans="1:5" ht="49.5" customHeight="1" x14ac:dyDescent="0.35">
      <c r="A10" s="37"/>
      <c r="B10" s="99" t="s">
        <v>328</v>
      </c>
      <c r="C10" s="99" t="s">
        <v>327</v>
      </c>
      <c r="D10" s="125" t="s">
        <v>114</v>
      </c>
      <c r="E10" s="126"/>
    </row>
    <row r="11" spans="1:5" ht="49.5" customHeight="1" thickBot="1" x14ac:dyDescent="0.4">
      <c r="A11" s="105"/>
      <c r="B11" s="106"/>
      <c r="C11" s="107"/>
      <c r="D11" s="108" t="s">
        <v>7</v>
      </c>
      <c r="E11" s="109" t="s">
        <v>8</v>
      </c>
    </row>
    <row r="12" spans="1:5" ht="49.5" customHeight="1" outlineLevel="1" x14ac:dyDescent="0.25">
      <c r="A12" s="100">
        <v>1</v>
      </c>
      <c r="B12" s="101" t="s">
        <v>184</v>
      </c>
      <c r="C12" s="102" t="s">
        <v>280</v>
      </c>
      <c r="D12" s="103">
        <v>599000</v>
      </c>
      <c r="E12" s="104">
        <f>D12*A12</f>
        <v>599000</v>
      </c>
    </row>
    <row r="13" spans="1:5" ht="49.5" customHeight="1" thickBot="1" x14ac:dyDescent="0.3">
      <c r="A13" s="41"/>
      <c r="B13" s="38" t="s">
        <v>185</v>
      </c>
      <c r="C13" s="38" t="s">
        <v>281</v>
      </c>
      <c r="D13" s="39">
        <v>597000</v>
      </c>
      <c r="E13" s="40">
        <f t="shared" ref="E13" si="0">D13*A13</f>
        <v>0</v>
      </c>
    </row>
    <row r="14" spans="1:5" ht="49.5" customHeight="1" outlineLevel="1" thickBot="1" x14ac:dyDescent="0.3">
      <c r="A14" s="29"/>
      <c r="B14" s="17"/>
      <c r="C14" s="17"/>
      <c r="D14" s="3"/>
      <c r="E14" s="3">
        <f t="shared" ref="E14" si="1">D14*A14</f>
        <v>0</v>
      </c>
    </row>
    <row r="15" spans="1:5" s="120" customFormat="1" ht="49.5" customHeight="1" x14ac:dyDescent="0.35">
      <c r="A15" s="42"/>
      <c r="B15" s="43" t="s">
        <v>9</v>
      </c>
      <c r="C15" s="43" t="s">
        <v>9</v>
      </c>
      <c r="D15" s="127" t="s">
        <v>113</v>
      </c>
      <c r="E15" s="128"/>
    </row>
    <row r="16" spans="1:5" s="33" customFormat="1" ht="49.5" customHeight="1" x14ac:dyDescent="0.25">
      <c r="A16" s="44"/>
      <c r="B16" s="26" t="s">
        <v>201</v>
      </c>
      <c r="C16" s="26" t="s">
        <v>202</v>
      </c>
      <c r="D16" s="129" t="s">
        <v>10</v>
      </c>
      <c r="E16" s="130"/>
    </row>
    <row r="17" spans="1:5" s="9" customFormat="1" ht="49.5" customHeight="1" x14ac:dyDescent="0.25">
      <c r="A17" s="44"/>
      <c r="B17" s="18" t="s">
        <v>216</v>
      </c>
      <c r="C17" s="18" t="s">
        <v>217</v>
      </c>
      <c r="D17" s="122" t="s">
        <v>10</v>
      </c>
      <c r="E17" s="123"/>
    </row>
    <row r="18" spans="1:5" s="9" customFormat="1" ht="49.5" customHeight="1" x14ac:dyDescent="0.25">
      <c r="A18" s="44"/>
      <c r="B18" s="18" t="s">
        <v>193</v>
      </c>
      <c r="C18" s="18" t="s">
        <v>118</v>
      </c>
      <c r="D18" s="122" t="s">
        <v>10</v>
      </c>
      <c r="E18" s="123"/>
    </row>
    <row r="19" spans="1:5" s="9" customFormat="1" ht="49.5" customHeight="1" x14ac:dyDescent="0.25">
      <c r="A19" s="44"/>
      <c r="B19" s="18" t="s">
        <v>11</v>
      </c>
      <c r="C19" s="18" t="s">
        <v>12</v>
      </c>
      <c r="D19" s="122" t="s">
        <v>10</v>
      </c>
      <c r="E19" s="123"/>
    </row>
    <row r="20" spans="1:5" s="9" customFormat="1" ht="49.5" customHeight="1" x14ac:dyDescent="0.25">
      <c r="A20" s="44"/>
      <c r="B20" s="18" t="s">
        <v>140</v>
      </c>
      <c r="C20" s="18" t="s">
        <v>141</v>
      </c>
      <c r="D20" s="122" t="s">
        <v>10</v>
      </c>
      <c r="E20" s="123"/>
    </row>
    <row r="21" spans="1:5" s="9" customFormat="1" ht="49.5" customHeight="1" x14ac:dyDescent="0.25">
      <c r="A21" s="44"/>
      <c r="B21" s="18" t="s">
        <v>13</v>
      </c>
      <c r="C21" s="18" t="s">
        <v>14</v>
      </c>
      <c r="D21" s="122" t="s">
        <v>10</v>
      </c>
      <c r="E21" s="123"/>
    </row>
    <row r="22" spans="1:5" s="9" customFormat="1" ht="49.5" customHeight="1" x14ac:dyDescent="0.25">
      <c r="A22" s="44"/>
      <c r="B22" s="18" t="s">
        <v>276</v>
      </c>
      <c r="C22" s="18" t="s">
        <v>277</v>
      </c>
      <c r="D22" s="122" t="s">
        <v>10</v>
      </c>
      <c r="E22" s="123"/>
    </row>
    <row r="23" spans="1:5" ht="52.15" customHeight="1" x14ac:dyDescent="0.25">
      <c r="A23" s="44"/>
      <c r="B23" s="77" t="s">
        <v>244</v>
      </c>
      <c r="C23" s="18" t="s">
        <v>243</v>
      </c>
      <c r="D23" s="122" t="s">
        <v>10</v>
      </c>
      <c r="E23" s="123"/>
    </row>
    <row r="24" spans="1:5" s="9" customFormat="1" ht="49.5" customHeight="1" x14ac:dyDescent="0.25">
      <c r="A24" s="44"/>
      <c r="B24" s="18" t="s">
        <v>15</v>
      </c>
      <c r="C24" s="18" t="s">
        <v>16</v>
      </c>
      <c r="D24" s="122" t="s">
        <v>10</v>
      </c>
      <c r="E24" s="123"/>
    </row>
    <row r="25" spans="1:5" s="9" customFormat="1" ht="49.5" customHeight="1" x14ac:dyDescent="0.25">
      <c r="A25" s="44"/>
      <c r="B25" s="18" t="s">
        <v>17</v>
      </c>
      <c r="C25" s="18" t="s">
        <v>153</v>
      </c>
      <c r="D25" s="122" t="s">
        <v>10</v>
      </c>
      <c r="E25" s="123"/>
    </row>
    <row r="26" spans="1:5" s="9" customFormat="1" ht="49.5" customHeight="1" x14ac:dyDescent="0.25">
      <c r="A26" s="44"/>
      <c r="B26" s="18" t="s">
        <v>115</v>
      </c>
      <c r="C26" s="18" t="s">
        <v>117</v>
      </c>
      <c r="D26" s="122" t="s">
        <v>10</v>
      </c>
      <c r="E26" s="123"/>
    </row>
    <row r="27" spans="1:5" s="9" customFormat="1" ht="39.950000000000003" customHeight="1" x14ac:dyDescent="0.25">
      <c r="A27" s="45"/>
      <c r="B27" s="18" t="s">
        <v>148</v>
      </c>
      <c r="C27" s="18" t="s">
        <v>149</v>
      </c>
      <c r="D27" s="122" t="s">
        <v>10</v>
      </c>
      <c r="E27" s="123"/>
    </row>
    <row r="28" spans="1:5" s="9" customFormat="1" ht="49.5" customHeight="1" x14ac:dyDescent="0.25">
      <c r="A28" s="45"/>
      <c r="B28" s="18" t="s">
        <v>18</v>
      </c>
      <c r="C28" s="18" t="s">
        <v>19</v>
      </c>
      <c r="D28" s="122" t="s">
        <v>10</v>
      </c>
      <c r="E28" s="123"/>
    </row>
    <row r="29" spans="1:5" s="9" customFormat="1" ht="49.5" customHeight="1" x14ac:dyDescent="0.25">
      <c r="A29" s="44"/>
      <c r="B29" s="17" t="s">
        <v>20</v>
      </c>
      <c r="C29" s="18" t="s">
        <v>21</v>
      </c>
      <c r="D29" s="122" t="s">
        <v>10</v>
      </c>
      <c r="E29" s="123"/>
    </row>
    <row r="30" spans="1:5" s="9" customFormat="1" ht="49.5" customHeight="1" x14ac:dyDescent="0.25">
      <c r="A30" s="44"/>
      <c r="B30" s="18" t="s">
        <v>169</v>
      </c>
      <c r="C30" s="18" t="s">
        <v>167</v>
      </c>
      <c r="D30" s="122" t="s">
        <v>10</v>
      </c>
      <c r="E30" s="123"/>
    </row>
    <row r="31" spans="1:5" s="9" customFormat="1" ht="49.5" customHeight="1" x14ac:dyDescent="0.25">
      <c r="A31" s="44"/>
      <c r="B31" s="18" t="s">
        <v>170</v>
      </c>
      <c r="C31" s="18" t="s">
        <v>168</v>
      </c>
      <c r="D31" s="122" t="s">
        <v>10</v>
      </c>
      <c r="E31" s="123"/>
    </row>
    <row r="32" spans="1:5" s="9" customFormat="1" ht="49.5" customHeight="1" x14ac:dyDescent="0.25">
      <c r="A32" s="44"/>
      <c r="B32" s="18" t="s">
        <v>22</v>
      </c>
      <c r="C32" s="17" t="s">
        <v>23</v>
      </c>
      <c r="D32" s="122" t="s">
        <v>10</v>
      </c>
      <c r="E32" s="123"/>
    </row>
    <row r="33" spans="1:5" s="2" customFormat="1" ht="49.5" customHeight="1" x14ac:dyDescent="0.25">
      <c r="A33" s="44"/>
      <c r="B33" s="18" t="s">
        <v>238</v>
      </c>
      <c r="C33" s="17" t="s">
        <v>239</v>
      </c>
      <c r="D33" s="122" t="s">
        <v>10</v>
      </c>
      <c r="E33" s="123"/>
    </row>
    <row r="34" spans="1:5" s="9" customFormat="1" ht="49.5" customHeight="1" x14ac:dyDescent="0.25">
      <c r="A34" s="45"/>
      <c r="B34" s="18" t="s">
        <v>24</v>
      </c>
      <c r="C34" s="19" t="s">
        <v>25</v>
      </c>
      <c r="D34" s="122" t="s">
        <v>10</v>
      </c>
      <c r="E34" s="123"/>
    </row>
    <row r="35" spans="1:5" s="9" customFormat="1" ht="49.5" customHeight="1" x14ac:dyDescent="0.25">
      <c r="A35" s="44"/>
      <c r="B35" s="18" t="s">
        <v>203</v>
      </c>
      <c r="C35" s="18" t="s">
        <v>204</v>
      </c>
      <c r="D35" s="122" t="s">
        <v>10</v>
      </c>
      <c r="E35" s="123"/>
    </row>
    <row r="36" spans="1:5" s="9" customFormat="1" ht="49.5" customHeight="1" x14ac:dyDescent="0.25">
      <c r="A36" s="44"/>
      <c r="B36" s="17" t="s">
        <v>125</v>
      </c>
      <c r="C36" s="18" t="s">
        <v>207</v>
      </c>
      <c r="D36" s="122" t="s">
        <v>10</v>
      </c>
      <c r="E36" s="123"/>
    </row>
    <row r="37" spans="1:5" s="9" customFormat="1" ht="49.5" customHeight="1" x14ac:dyDescent="0.25">
      <c r="A37" s="44"/>
      <c r="B37" s="17" t="s">
        <v>126</v>
      </c>
      <c r="C37" s="18" t="s">
        <v>144</v>
      </c>
      <c r="D37" s="122" t="s">
        <v>10</v>
      </c>
      <c r="E37" s="123"/>
    </row>
    <row r="38" spans="1:5" s="9" customFormat="1" ht="49.5" customHeight="1" x14ac:dyDescent="0.25">
      <c r="A38" s="44"/>
      <c r="B38" s="2" t="s">
        <v>26</v>
      </c>
      <c r="C38" s="2" t="s">
        <v>27</v>
      </c>
      <c r="D38" s="122" t="s">
        <v>10</v>
      </c>
      <c r="E38" s="123"/>
    </row>
    <row r="39" spans="1:5" s="9" customFormat="1" ht="57" customHeight="1" x14ac:dyDescent="0.25">
      <c r="A39" s="44"/>
      <c r="B39" s="2" t="s">
        <v>212</v>
      </c>
      <c r="C39" s="2" t="s">
        <v>213</v>
      </c>
      <c r="D39" s="122" t="s">
        <v>10</v>
      </c>
      <c r="E39" s="123"/>
    </row>
    <row r="40" spans="1:5" ht="49.5" customHeight="1" x14ac:dyDescent="0.25">
      <c r="A40" s="111"/>
      <c r="B40" s="14" t="s">
        <v>245</v>
      </c>
      <c r="C40" s="14" t="s">
        <v>197</v>
      </c>
      <c r="D40" s="122" t="s">
        <v>10</v>
      </c>
      <c r="E40" s="123"/>
    </row>
    <row r="41" spans="1:5" s="34" customFormat="1" ht="49.5" customHeight="1" thickBot="1" x14ac:dyDescent="0.3">
      <c r="A41" s="41">
        <v>1</v>
      </c>
      <c r="B41" s="46" t="s">
        <v>28</v>
      </c>
      <c r="C41" s="46" t="s">
        <v>29</v>
      </c>
      <c r="D41" s="47">
        <v>64000</v>
      </c>
      <c r="E41" s="40">
        <f>D41*A41</f>
        <v>64000</v>
      </c>
    </row>
    <row r="42" spans="1:5" ht="49.5" customHeight="1" thickBot="1" x14ac:dyDescent="0.4">
      <c r="A42" s="30"/>
      <c r="B42" s="7" t="s">
        <v>30</v>
      </c>
      <c r="C42" s="7" t="s">
        <v>30</v>
      </c>
      <c r="D42" s="6"/>
      <c r="E42" s="10"/>
    </row>
    <row r="43" spans="1:5" s="20" customFormat="1" ht="49.5" customHeight="1" x14ac:dyDescent="0.35">
      <c r="A43" s="48"/>
      <c r="B43" s="59" t="s">
        <v>31</v>
      </c>
      <c r="C43" s="61" t="s">
        <v>31</v>
      </c>
      <c r="D43" s="60"/>
      <c r="E43" s="58">
        <f>D43*A43</f>
        <v>0</v>
      </c>
    </row>
    <row r="44" spans="1:5" s="20" customFormat="1" ht="60.75" customHeight="1" x14ac:dyDescent="0.35">
      <c r="A44" s="50"/>
      <c r="B44" s="51" t="s">
        <v>278</v>
      </c>
      <c r="C44" s="51" t="s">
        <v>279</v>
      </c>
      <c r="D44" s="52"/>
      <c r="E44" s="53"/>
    </row>
    <row r="45" spans="1:5" s="20" customFormat="1" ht="96" customHeight="1" x14ac:dyDescent="0.35">
      <c r="A45" s="54"/>
      <c r="B45" s="55" t="s">
        <v>330</v>
      </c>
      <c r="C45" s="55" t="s">
        <v>331</v>
      </c>
      <c r="D45" s="56"/>
      <c r="E45" s="57"/>
    </row>
    <row r="46" spans="1:5" ht="49.5" customHeight="1" thickBot="1" x14ac:dyDescent="0.3">
      <c r="A46" s="41"/>
      <c r="B46" s="49" t="s">
        <v>32</v>
      </c>
      <c r="C46" s="49" t="s">
        <v>33</v>
      </c>
      <c r="D46" s="47">
        <v>10440</v>
      </c>
      <c r="E46" s="40">
        <f>D46*A46</f>
        <v>0</v>
      </c>
    </row>
    <row r="47" spans="1:5" ht="49.5" customHeight="1" thickBot="1" x14ac:dyDescent="0.4">
      <c r="A47" s="30"/>
      <c r="B47" s="8"/>
      <c r="C47" s="8"/>
      <c r="D47" s="6"/>
      <c r="E47" s="10"/>
    </row>
    <row r="48" spans="1:5" ht="49.5" customHeight="1" x14ac:dyDescent="0.25">
      <c r="A48" s="71" t="s">
        <v>34</v>
      </c>
      <c r="B48" s="72" t="s">
        <v>35</v>
      </c>
      <c r="C48" s="72" t="s">
        <v>36</v>
      </c>
      <c r="D48" s="73"/>
      <c r="E48" s="74"/>
    </row>
    <row r="49" spans="1:22" ht="49.5" customHeight="1" x14ac:dyDescent="0.25">
      <c r="A49" s="62" t="s">
        <v>34</v>
      </c>
      <c r="B49" s="63" t="s">
        <v>333</v>
      </c>
      <c r="C49" s="63" t="s">
        <v>332</v>
      </c>
      <c r="D49" s="64"/>
      <c r="E49" s="65"/>
    </row>
    <row r="50" spans="1:22" ht="49.5" customHeight="1" x14ac:dyDescent="0.25">
      <c r="A50" s="62"/>
      <c r="B50" s="66" t="s">
        <v>323</v>
      </c>
      <c r="C50" s="113" t="s">
        <v>320</v>
      </c>
      <c r="D50" s="117">
        <v>4160</v>
      </c>
      <c r="E50" s="115">
        <f t="shared" ref="E50:E63" si="2">D50*A50</f>
        <v>0</v>
      </c>
    </row>
    <row r="51" spans="1:22" ht="54" x14ac:dyDescent="0.25">
      <c r="A51" s="62"/>
      <c r="B51" s="66" t="s">
        <v>322</v>
      </c>
      <c r="C51" s="113" t="s">
        <v>321</v>
      </c>
      <c r="D51" s="117">
        <v>5970</v>
      </c>
      <c r="E51" s="115">
        <f t="shared" si="2"/>
        <v>0</v>
      </c>
    </row>
    <row r="52" spans="1:22" ht="42" hidden="1" customHeight="1" outlineLevel="1" x14ac:dyDescent="0.25">
      <c r="A52" s="62"/>
      <c r="B52" s="66" t="s">
        <v>37</v>
      </c>
      <c r="C52" s="113" t="s">
        <v>37</v>
      </c>
      <c r="D52" s="117">
        <v>4160</v>
      </c>
      <c r="E52" s="115">
        <f t="shared" si="2"/>
        <v>0</v>
      </c>
    </row>
    <row r="53" spans="1:22" ht="34.5" hidden="1" customHeight="1" outlineLevel="1" x14ac:dyDescent="0.25">
      <c r="A53" s="62"/>
      <c r="B53" s="66" t="s">
        <v>38</v>
      </c>
      <c r="C53" s="113" t="s">
        <v>38</v>
      </c>
      <c r="D53" s="117">
        <v>510</v>
      </c>
      <c r="E53" s="115">
        <f t="shared" si="2"/>
        <v>0</v>
      </c>
    </row>
    <row r="54" spans="1:22" ht="34.5" hidden="1" customHeight="1" outlineLevel="1" x14ac:dyDescent="0.25">
      <c r="A54" s="62"/>
      <c r="B54" s="66" t="s">
        <v>324</v>
      </c>
      <c r="C54" s="113" t="s">
        <v>324</v>
      </c>
      <c r="D54" s="117">
        <v>510</v>
      </c>
      <c r="E54" s="115">
        <f t="shared" si="2"/>
        <v>0</v>
      </c>
    </row>
    <row r="55" spans="1:22" s="21" customFormat="1" ht="49.5" customHeight="1" collapsed="1" x14ac:dyDescent="0.25">
      <c r="A55" s="62"/>
      <c r="B55" s="66" t="s">
        <v>172</v>
      </c>
      <c r="C55" s="113" t="s">
        <v>154</v>
      </c>
      <c r="D55" s="117">
        <v>6700</v>
      </c>
      <c r="E55" s="115">
        <f t="shared" si="2"/>
        <v>0</v>
      </c>
      <c r="F55"/>
      <c r="G55"/>
      <c r="H55"/>
      <c r="I55"/>
      <c r="J55"/>
      <c r="K55"/>
      <c r="L55"/>
      <c r="M55"/>
      <c r="N55"/>
      <c r="O55"/>
      <c r="P55"/>
      <c r="Q55"/>
      <c r="R55"/>
      <c r="S55"/>
      <c r="T55"/>
      <c r="U55"/>
      <c r="V55"/>
    </row>
    <row r="56" spans="1:22" ht="49.5" customHeight="1" x14ac:dyDescent="0.25">
      <c r="A56" s="62"/>
      <c r="B56" s="66" t="s">
        <v>317</v>
      </c>
      <c r="C56" s="113" t="s">
        <v>318</v>
      </c>
      <c r="D56" s="117">
        <v>6120</v>
      </c>
      <c r="E56" s="115">
        <f t="shared" si="2"/>
        <v>0</v>
      </c>
    </row>
    <row r="57" spans="1:22" ht="49.5" customHeight="1" x14ac:dyDescent="0.25">
      <c r="A57" s="62"/>
      <c r="B57" s="66" t="s">
        <v>145</v>
      </c>
      <c r="C57" s="113" t="s">
        <v>155</v>
      </c>
      <c r="D57" s="117">
        <v>12820</v>
      </c>
      <c r="E57" s="115">
        <f t="shared" si="2"/>
        <v>0</v>
      </c>
    </row>
    <row r="58" spans="1:22" ht="49.5" customHeight="1" x14ac:dyDescent="0.25">
      <c r="A58" s="62"/>
      <c r="B58" s="66" t="s">
        <v>316</v>
      </c>
      <c r="C58" s="113" t="s">
        <v>334</v>
      </c>
      <c r="D58" s="117">
        <v>7670</v>
      </c>
      <c r="E58" s="115">
        <f t="shared" si="2"/>
        <v>0</v>
      </c>
    </row>
    <row r="59" spans="1:22" ht="49.5" customHeight="1" x14ac:dyDescent="0.25">
      <c r="A59" s="62"/>
      <c r="B59" s="66" t="s">
        <v>315</v>
      </c>
      <c r="C59" s="113" t="s">
        <v>319</v>
      </c>
      <c r="D59" s="117">
        <v>5040</v>
      </c>
      <c r="E59" s="115">
        <f t="shared" si="2"/>
        <v>0</v>
      </c>
    </row>
    <row r="60" spans="1:22" ht="49.5" customHeight="1" x14ac:dyDescent="0.25">
      <c r="A60" s="62"/>
      <c r="B60" s="66" t="s">
        <v>127</v>
      </c>
      <c r="C60" s="113" t="s">
        <v>119</v>
      </c>
      <c r="D60" s="117">
        <v>3290</v>
      </c>
      <c r="E60" s="115">
        <f t="shared" si="2"/>
        <v>0</v>
      </c>
    </row>
    <row r="61" spans="1:22" ht="49.5" customHeight="1" x14ac:dyDescent="0.25">
      <c r="A61" s="62"/>
      <c r="B61" s="66" t="s">
        <v>128</v>
      </c>
      <c r="C61" s="113" t="s">
        <v>120</v>
      </c>
      <c r="D61" s="117">
        <v>6910</v>
      </c>
      <c r="E61" s="115">
        <f t="shared" si="2"/>
        <v>0</v>
      </c>
    </row>
    <row r="62" spans="1:22" ht="49.5" customHeight="1" x14ac:dyDescent="0.25">
      <c r="A62" s="62"/>
      <c r="B62" s="66" t="s">
        <v>39</v>
      </c>
      <c r="C62" s="113" t="s">
        <v>40</v>
      </c>
      <c r="D62" s="117">
        <v>3300</v>
      </c>
      <c r="E62" s="115">
        <f t="shared" si="2"/>
        <v>0</v>
      </c>
    </row>
    <row r="63" spans="1:22" ht="49.5" customHeight="1" thickBot="1" x14ac:dyDescent="0.3">
      <c r="A63" s="68"/>
      <c r="B63" s="69" t="s">
        <v>41</v>
      </c>
      <c r="C63" s="114" t="s">
        <v>42</v>
      </c>
      <c r="D63" s="118">
        <v>1680</v>
      </c>
      <c r="E63" s="116">
        <f t="shared" si="2"/>
        <v>0</v>
      </c>
    </row>
    <row r="64" spans="1:22" ht="49.5" customHeight="1" thickBot="1" x14ac:dyDescent="0.3">
      <c r="A64" s="29"/>
      <c r="B64" s="14"/>
      <c r="C64" s="14"/>
      <c r="D64" s="3"/>
      <c r="E64" s="3"/>
    </row>
    <row r="65" spans="1:5" ht="49.5" customHeight="1" x14ac:dyDescent="0.25">
      <c r="A65" s="71" t="s">
        <v>34</v>
      </c>
      <c r="B65" s="72" t="s">
        <v>43</v>
      </c>
      <c r="C65" s="72" t="s">
        <v>44</v>
      </c>
      <c r="D65" s="73"/>
      <c r="E65" s="74"/>
    </row>
    <row r="66" spans="1:5" ht="49.5" customHeight="1" x14ac:dyDescent="0.25">
      <c r="A66" s="62"/>
      <c r="B66" s="66" t="s">
        <v>329</v>
      </c>
      <c r="C66" s="66" t="s">
        <v>337</v>
      </c>
      <c r="D66" s="117">
        <v>8100</v>
      </c>
      <c r="E66" s="67">
        <f t="shared" ref="E66:E80" si="3">D66*A66</f>
        <v>0</v>
      </c>
    </row>
    <row r="67" spans="1:5" ht="49.5" customHeight="1" x14ac:dyDescent="0.25">
      <c r="A67" s="62"/>
      <c r="B67" s="75" t="s">
        <v>45</v>
      </c>
      <c r="C67" s="76" t="s">
        <v>46</v>
      </c>
      <c r="D67" s="117">
        <v>5090</v>
      </c>
      <c r="E67" s="67">
        <f t="shared" si="3"/>
        <v>0</v>
      </c>
    </row>
    <row r="68" spans="1:5" ht="49.5" customHeight="1" x14ac:dyDescent="0.25">
      <c r="A68" s="62"/>
      <c r="B68" s="75" t="s">
        <v>47</v>
      </c>
      <c r="C68" s="75" t="s">
        <v>48</v>
      </c>
      <c r="D68" s="117">
        <v>11600</v>
      </c>
      <c r="E68" s="67">
        <f t="shared" si="3"/>
        <v>0</v>
      </c>
    </row>
    <row r="69" spans="1:5" ht="49.5" customHeight="1" x14ac:dyDescent="0.25">
      <c r="A69" s="62"/>
      <c r="B69" s="66" t="s">
        <v>49</v>
      </c>
      <c r="C69" s="66" t="s">
        <v>50</v>
      </c>
      <c r="D69" s="117">
        <v>3510</v>
      </c>
      <c r="E69" s="67">
        <f t="shared" si="3"/>
        <v>0</v>
      </c>
    </row>
    <row r="70" spans="1:5" ht="49.5" customHeight="1" x14ac:dyDescent="0.25">
      <c r="A70" s="62"/>
      <c r="B70" s="66" t="s">
        <v>270</v>
      </c>
      <c r="C70" s="66" t="s">
        <v>283</v>
      </c>
      <c r="D70" s="117">
        <v>25260</v>
      </c>
      <c r="E70" s="67">
        <f t="shared" si="3"/>
        <v>0</v>
      </c>
    </row>
    <row r="71" spans="1:5" ht="49.5" customHeight="1" x14ac:dyDescent="0.25">
      <c r="A71" s="62"/>
      <c r="B71" s="66" t="s">
        <v>271</v>
      </c>
      <c r="C71" s="66" t="s">
        <v>282</v>
      </c>
      <c r="D71" s="117">
        <v>29820</v>
      </c>
      <c r="E71" s="67">
        <f t="shared" si="3"/>
        <v>0</v>
      </c>
    </row>
    <row r="72" spans="1:5" ht="49.5" customHeight="1" x14ac:dyDescent="0.25">
      <c r="A72" s="62"/>
      <c r="B72" s="66" t="s">
        <v>272</v>
      </c>
      <c r="C72" s="66" t="s">
        <v>284</v>
      </c>
      <c r="D72" s="117">
        <v>26420</v>
      </c>
      <c r="E72" s="67">
        <f t="shared" si="3"/>
        <v>0</v>
      </c>
    </row>
    <row r="73" spans="1:5" ht="49.5" customHeight="1" x14ac:dyDescent="0.25">
      <c r="A73" s="62"/>
      <c r="B73" s="66" t="s">
        <v>273</v>
      </c>
      <c r="C73" s="66" t="s">
        <v>285</v>
      </c>
      <c r="D73" s="117">
        <v>32160</v>
      </c>
      <c r="E73" s="67">
        <f t="shared" si="3"/>
        <v>0</v>
      </c>
    </row>
    <row r="74" spans="1:5" ht="49.5" customHeight="1" x14ac:dyDescent="0.25">
      <c r="A74" s="62"/>
      <c r="B74" s="77" t="s">
        <v>183</v>
      </c>
      <c r="C74" s="77" t="s">
        <v>182</v>
      </c>
      <c r="D74" s="117">
        <v>5590</v>
      </c>
      <c r="E74" s="67">
        <f t="shared" si="3"/>
        <v>0</v>
      </c>
    </row>
    <row r="75" spans="1:5" ht="68.25" customHeight="1" x14ac:dyDescent="0.25">
      <c r="A75" s="62"/>
      <c r="B75" s="77" t="s">
        <v>299</v>
      </c>
      <c r="C75" s="77" t="s">
        <v>298</v>
      </c>
      <c r="D75" s="117">
        <v>4570</v>
      </c>
      <c r="E75" s="67">
        <f t="shared" si="3"/>
        <v>0</v>
      </c>
    </row>
    <row r="76" spans="1:5" ht="49.5" customHeight="1" x14ac:dyDescent="0.25">
      <c r="A76" s="62"/>
      <c r="B76" s="77" t="s">
        <v>236</v>
      </c>
      <c r="C76" s="77" t="s">
        <v>237</v>
      </c>
      <c r="D76" s="117">
        <v>1220</v>
      </c>
      <c r="E76" s="67">
        <f t="shared" si="3"/>
        <v>0</v>
      </c>
    </row>
    <row r="77" spans="1:5" ht="102.75" customHeight="1" x14ac:dyDescent="0.25">
      <c r="A77" s="62"/>
      <c r="B77" s="77" t="s">
        <v>256</v>
      </c>
      <c r="C77" s="77" t="s">
        <v>255</v>
      </c>
      <c r="D77" s="117">
        <v>6300</v>
      </c>
      <c r="E77" s="67">
        <f t="shared" si="3"/>
        <v>0</v>
      </c>
    </row>
    <row r="78" spans="1:5" ht="99.75" customHeight="1" x14ac:dyDescent="0.25">
      <c r="A78" s="62"/>
      <c r="B78" s="77" t="s">
        <v>312</v>
      </c>
      <c r="C78" s="77" t="s">
        <v>313</v>
      </c>
      <c r="D78" s="117">
        <v>7090</v>
      </c>
      <c r="E78" s="67">
        <f t="shared" si="3"/>
        <v>0</v>
      </c>
    </row>
    <row r="79" spans="1:5" ht="104.25" customHeight="1" x14ac:dyDescent="0.25">
      <c r="A79" s="62"/>
      <c r="B79" s="77" t="s">
        <v>314</v>
      </c>
      <c r="C79" s="77" t="s">
        <v>335</v>
      </c>
      <c r="D79" s="117">
        <v>7300</v>
      </c>
      <c r="E79" s="67">
        <f t="shared" si="3"/>
        <v>0</v>
      </c>
    </row>
    <row r="80" spans="1:5" ht="49.5" customHeight="1" thickBot="1" x14ac:dyDescent="0.3">
      <c r="A80" s="68"/>
      <c r="B80" s="78" t="s">
        <v>129</v>
      </c>
      <c r="C80" s="78" t="s">
        <v>51</v>
      </c>
      <c r="D80" s="118">
        <v>3400</v>
      </c>
      <c r="E80" s="70">
        <f t="shared" si="3"/>
        <v>0</v>
      </c>
    </row>
    <row r="81" spans="1:5" ht="49.5" customHeight="1" thickBot="1" x14ac:dyDescent="0.3">
      <c r="A81" s="29"/>
      <c r="B81" s="2"/>
      <c r="C81" s="2"/>
      <c r="D81" s="3"/>
      <c r="E81" s="3"/>
    </row>
    <row r="82" spans="1:5" ht="49.5" customHeight="1" x14ac:dyDescent="0.25">
      <c r="A82" s="71" t="s">
        <v>34</v>
      </c>
      <c r="B82" s="72" t="s">
        <v>52</v>
      </c>
      <c r="C82" s="72" t="s">
        <v>53</v>
      </c>
      <c r="D82" s="73"/>
      <c r="E82" s="74"/>
    </row>
    <row r="83" spans="1:5" ht="49.5" customHeight="1" x14ac:dyDescent="0.25">
      <c r="A83" s="62"/>
      <c r="B83" s="77" t="s">
        <v>218</v>
      </c>
      <c r="C83" s="77" t="s">
        <v>235</v>
      </c>
      <c r="D83" s="117">
        <v>29840</v>
      </c>
      <c r="E83" s="67">
        <f t="shared" ref="E83:E102" si="4">D83*A83</f>
        <v>0</v>
      </c>
    </row>
    <row r="84" spans="1:5" ht="49.5" customHeight="1" x14ac:dyDescent="0.25">
      <c r="A84" s="62"/>
      <c r="B84" s="77" t="s">
        <v>219</v>
      </c>
      <c r="C84" s="77" t="s">
        <v>234</v>
      </c>
      <c r="D84" s="117">
        <v>33350</v>
      </c>
      <c r="E84" s="67">
        <f t="shared" si="4"/>
        <v>0</v>
      </c>
    </row>
    <row r="85" spans="1:5" ht="49.5" customHeight="1" x14ac:dyDescent="0.25">
      <c r="A85" s="62"/>
      <c r="B85" s="77" t="s">
        <v>220</v>
      </c>
      <c r="C85" s="77" t="s">
        <v>233</v>
      </c>
      <c r="D85" s="117">
        <v>14760</v>
      </c>
      <c r="E85" s="67">
        <f t="shared" si="4"/>
        <v>0</v>
      </c>
    </row>
    <row r="86" spans="1:5" ht="49.5" customHeight="1" x14ac:dyDescent="0.25">
      <c r="A86" s="62"/>
      <c r="B86" s="77" t="s">
        <v>221</v>
      </c>
      <c r="C86" s="77" t="s">
        <v>232</v>
      </c>
      <c r="D86" s="117">
        <v>32200</v>
      </c>
      <c r="E86" s="67">
        <f t="shared" si="4"/>
        <v>0</v>
      </c>
    </row>
    <row r="87" spans="1:5" ht="49.5" customHeight="1" x14ac:dyDescent="0.25">
      <c r="A87" s="62"/>
      <c r="B87" s="77" t="s">
        <v>222</v>
      </c>
      <c r="C87" s="77" t="s">
        <v>231</v>
      </c>
      <c r="D87" s="117">
        <v>36120</v>
      </c>
      <c r="E87" s="67">
        <f t="shared" si="4"/>
        <v>0</v>
      </c>
    </row>
    <row r="88" spans="1:5" ht="49.5" customHeight="1" x14ac:dyDescent="0.25">
      <c r="A88" s="62"/>
      <c r="B88" s="77" t="s">
        <v>223</v>
      </c>
      <c r="C88" s="77" t="s">
        <v>230</v>
      </c>
      <c r="D88" s="117">
        <v>18080</v>
      </c>
      <c r="E88" s="67">
        <f t="shared" si="4"/>
        <v>0</v>
      </c>
    </row>
    <row r="89" spans="1:5" ht="49.5" customHeight="1" x14ac:dyDescent="0.25">
      <c r="A89" s="62"/>
      <c r="B89" s="66" t="s">
        <v>54</v>
      </c>
      <c r="C89" s="66" t="s">
        <v>55</v>
      </c>
      <c r="D89" s="117">
        <v>2440</v>
      </c>
      <c r="E89" s="67">
        <f t="shared" si="4"/>
        <v>0</v>
      </c>
    </row>
    <row r="90" spans="1:5" ht="49.5" customHeight="1" x14ac:dyDescent="0.25">
      <c r="A90" s="62"/>
      <c r="B90" s="66" t="s">
        <v>110</v>
      </c>
      <c r="C90" s="66" t="s">
        <v>56</v>
      </c>
      <c r="D90" s="117">
        <v>14390</v>
      </c>
      <c r="E90" s="67">
        <f t="shared" si="4"/>
        <v>0</v>
      </c>
    </row>
    <row r="91" spans="1:5" s="2" customFormat="1" ht="49.5" customHeight="1" x14ac:dyDescent="0.25">
      <c r="A91" s="62"/>
      <c r="B91" s="77" t="s">
        <v>194</v>
      </c>
      <c r="C91" s="77" t="s">
        <v>122</v>
      </c>
      <c r="D91" s="117">
        <v>15980</v>
      </c>
      <c r="E91" s="67">
        <f t="shared" si="4"/>
        <v>0</v>
      </c>
    </row>
    <row r="92" spans="1:5" s="2" customFormat="1" ht="49.5" customHeight="1" x14ac:dyDescent="0.25">
      <c r="A92" s="62"/>
      <c r="B92" s="77" t="s">
        <v>224</v>
      </c>
      <c r="C92" s="77" t="s">
        <v>286</v>
      </c>
      <c r="D92" s="117">
        <v>21120</v>
      </c>
      <c r="E92" s="67">
        <f t="shared" si="4"/>
        <v>0</v>
      </c>
    </row>
    <row r="93" spans="1:5" s="2" customFormat="1" ht="49.5" customHeight="1" x14ac:dyDescent="0.25">
      <c r="A93" s="62"/>
      <c r="B93" s="77" t="s">
        <v>225</v>
      </c>
      <c r="C93" s="77" t="s">
        <v>287</v>
      </c>
      <c r="D93" s="117">
        <v>22950</v>
      </c>
      <c r="E93" s="67">
        <f t="shared" si="4"/>
        <v>0</v>
      </c>
    </row>
    <row r="94" spans="1:5" s="2" customFormat="1" ht="49.5" customHeight="1" x14ac:dyDescent="0.25">
      <c r="A94" s="62"/>
      <c r="B94" s="77" t="s">
        <v>151</v>
      </c>
      <c r="C94" s="77" t="s">
        <v>150</v>
      </c>
      <c r="D94" s="117">
        <v>1210</v>
      </c>
      <c r="E94" s="67">
        <f t="shared" si="4"/>
        <v>0</v>
      </c>
    </row>
    <row r="95" spans="1:5" ht="49.5" customHeight="1" x14ac:dyDescent="0.25">
      <c r="A95" s="62"/>
      <c r="B95" s="77" t="s">
        <v>57</v>
      </c>
      <c r="C95" s="77" t="s">
        <v>200</v>
      </c>
      <c r="D95" s="117">
        <v>1650</v>
      </c>
      <c r="E95" s="67">
        <f t="shared" si="4"/>
        <v>0</v>
      </c>
    </row>
    <row r="96" spans="1:5" ht="49.5" customHeight="1" x14ac:dyDescent="0.25">
      <c r="A96" s="62"/>
      <c r="B96" s="77" t="s">
        <v>300</v>
      </c>
      <c r="C96" s="77" t="s">
        <v>301</v>
      </c>
      <c r="D96" s="117">
        <v>210</v>
      </c>
      <c r="E96" s="67">
        <f t="shared" si="4"/>
        <v>0</v>
      </c>
    </row>
    <row r="97" spans="1:5" ht="49.5" customHeight="1" x14ac:dyDescent="0.25">
      <c r="A97" s="62"/>
      <c r="B97" s="77" t="s">
        <v>205</v>
      </c>
      <c r="C97" s="77" t="s">
        <v>206</v>
      </c>
      <c r="D97" s="117">
        <v>4790</v>
      </c>
      <c r="E97" s="67">
        <f t="shared" si="4"/>
        <v>0</v>
      </c>
    </row>
    <row r="98" spans="1:5" ht="49.5" customHeight="1" x14ac:dyDescent="0.25">
      <c r="A98" s="62"/>
      <c r="B98" s="77" t="s">
        <v>226</v>
      </c>
      <c r="C98" s="77" t="s">
        <v>229</v>
      </c>
      <c r="D98" s="117">
        <v>2700</v>
      </c>
      <c r="E98" s="67">
        <f t="shared" si="4"/>
        <v>0</v>
      </c>
    </row>
    <row r="99" spans="1:5" ht="49.5" customHeight="1" x14ac:dyDescent="0.25">
      <c r="A99" s="62"/>
      <c r="B99" s="77" t="s">
        <v>227</v>
      </c>
      <c r="C99" s="77" t="s">
        <v>228</v>
      </c>
      <c r="D99" s="117">
        <v>770</v>
      </c>
      <c r="E99" s="67">
        <f t="shared" si="4"/>
        <v>0</v>
      </c>
    </row>
    <row r="100" spans="1:5" ht="49.5" customHeight="1" x14ac:dyDescent="0.25">
      <c r="A100" s="62"/>
      <c r="B100" s="77" t="s">
        <v>192</v>
      </c>
      <c r="C100" s="77" t="s">
        <v>109</v>
      </c>
      <c r="D100" s="117">
        <v>1570</v>
      </c>
      <c r="E100" s="67">
        <f t="shared" si="4"/>
        <v>0</v>
      </c>
    </row>
    <row r="101" spans="1:5" s="2" customFormat="1" ht="49.5" customHeight="1" x14ac:dyDescent="0.25">
      <c r="A101" s="62"/>
      <c r="B101" s="77" t="s">
        <v>247</v>
      </c>
      <c r="C101" s="77" t="s">
        <v>249</v>
      </c>
      <c r="D101" s="117">
        <v>2210</v>
      </c>
      <c r="E101" s="67">
        <f t="shared" si="4"/>
        <v>0</v>
      </c>
    </row>
    <row r="102" spans="1:5" s="2" customFormat="1" ht="49.5" customHeight="1" thickBot="1" x14ac:dyDescent="0.3">
      <c r="A102" s="68"/>
      <c r="B102" s="78" t="s">
        <v>248</v>
      </c>
      <c r="C102" s="78" t="s">
        <v>250</v>
      </c>
      <c r="D102" s="118">
        <v>2670</v>
      </c>
      <c r="E102" s="70">
        <f t="shared" si="4"/>
        <v>0</v>
      </c>
    </row>
    <row r="103" spans="1:5" s="2" customFormat="1" ht="49.5" customHeight="1" thickBot="1" x14ac:dyDescent="0.3">
      <c r="A103" s="29"/>
      <c r="D103" s="3"/>
      <c r="E103" s="3">
        <f>D103*A103</f>
        <v>0</v>
      </c>
    </row>
    <row r="104" spans="1:5" ht="49.5" customHeight="1" x14ac:dyDescent="0.25">
      <c r="A104" s="71" t="s">
        <v>34</v>
      </c>
      <c r="B104" s="72" t="s">
        <v>58</v>
      </c>
      <c r="C104" s="72" t="s">
        <v>59</v>
      </c>
      <c r="D104" s="73"/>
      <c r="E104" s="74"/>
    </row>
    <row r="105" spans="1:5" ht="49.5" customHeight="1" x14ac:dyDescent="0.25">
      <c r="A105" s="62"/>
      <c r="B105" s="66" t="s">
        <v>195</v>
      </c>
      <c r="C105" s="66" t="s">
        <v>158</v>
      </c>
      <c r="D105" s="117">
        <v>5740</v>
      </c>
      <c r="E105" s="67">
        <f t="shared" ref="E105:E121" si="5">D105*A105</f>
        <v>0</v>
      </c>
    </row>
    <row r="106" spans="1:5" ht="49.5" customHeight="1" x14ac:dyDescent="0.25">
      <c r="A106" s="62"/>
      <c r="B106" s="66" t="s">
        <v>175</v>
      </c>
      <c r="C106" s="66" t="s">
        <v>246</v>
      </c>
      <c r="D106" s="117">
        <v>1280</v>
      </c>
      <c r="E106" s="67">
        <f t="shared" si="5"/>
        <v>0</v>
      </c>
    </row>
    <row r="107" spans="1:5" ht="49.5" customHeight="1" x14ac:dyDescent="0.25">
      <c r="A107" s="62"/>
      <c r="B107" s="66" t="s">
        <v>288</v>
      </c>
      <c r="C107" s="112" t="s">
        <v>289</v>
      </c>
      <c r="D107" s="117">
        <v>3390</v>
      </c>
      <c r="E107" s="67">
        <f t="shared" si="5"/>
        <v>0</v>
      </c>
    </row>
    <row r="108" spans="1:5" ht="49.5" customHeight="1" x14ac:dyDescent="0.25">
      <c r="A108" s="62"/>
      <c r="B108" s="66" t="s">
        <v>159</v>
      </c>
      <c r="C108" s="112" t="s">
        <v>160</v>
      </c>
      <c r="D108" s="117">
        <v>3390</v>
      </c>
      <c r="E108" s="67">
        <f t="shared" si="5"/>
        <v>0</v>
      </c>
    </row>
    <row r="109" spans="1:5" ht="49.5" customHeight="1" x14ac:dyDescent="0.25">
      <c r="A109" s="62"/>
      <c r="B109" s="77" t="s">
        <v>116</v>
      </c>
      <c r="C109" s="77" t="s">
        <v>121</v>
      </c>
      <c r="D109" s="117">
        <v>1280</v>
      </c>
      <c r="E109" s="67">
        <f t="shared" si="5"/>
        <v>0</v>
      </c>
    </row>
    <row r="110" spans="1:5" ht="49.5" customHeight="1" x14ac:dyDescent="0.25">
      <c r="A110" s="62"/>
      <c r="B110" s="77" t="s">
        <v>251</v>
      </c>
      <c r="C110" s="77" t="s">
        <v>252</v>
      </c>
      <c r="D110" s="117">
        <v>770</v>
      </c>
      <c r="E110" s="67">
        <f t="shared" si="5"/>
        <v>0</v>
      </c>
    </row>
    <row r="111" spans="1:5" ht="49.5" customHeight="1" x14ac:dyDescent="0.25">
      <c r="A111" s="62"/>
      <c r="B111" s="77" t="s">
        <v>162</v>
      </c>
      <c r="C111" s="77" t="s">
        <v>176</v>
      </c>
      <c r="D111" s="117">
        <v>6440</v>
      </c>
      <c r="E111" s="67">
        <f t="shared" si="5"/>
        <v>0</v>
      </c>
    </row>
    <row r="112" spans="1:5" ht="49.5" customHeight="1" x14ac:dyDescent="0.25">
      <c r="A112" s="62"/>
      <c r="B112" s="77" t="s">
        <v>161</v>
      </c>
      <c r="C112" s="77" t="s">
        <v>177</v>
      </c>
      <c r="D112" s="117">
        <v>6440</v>
      </c>
      <c r="E112" s="67">
        <f t="shared" si="5"/>
        <v>0</v>
      </c>
    </row>
    <row r="113" spans="1:5" ht="49.5" customHeight="1" x14ac:dyDescent="0.25">
      <c r="A113" s="62"/>
      <c r="B113" s="77" t="s">
        <v>163</v>
      </c>
      <c r="C113" s="77" t="s">
        <v>178</v>
      </c>
      <c r="D113" s="117">
        <v>2090</v>
      </c>
      <c r="E113" s="67">
        <f t="shared" si="5"/>
        <v>0</v>
      </c>
    </row>
    <row r="114" spans="1:5" ht="49.5" customHeight="1" x14ac:dyDescent="0.25">
      <c r="A114" s="62"/>
      <c r="B114" s="77" t="s">
        <v>164</v>
      </c>
      <c r="C114" s="77" t="s">
        <v>179</v>
      </c>
      <c r="D114" s="117">
        <v>2090</v>
      </c>
      <c r="E114" s="67">
        <f t="shared" si="5"/>
        <v>0</v>
      </c>
    </row>
    <row r="115" spans="1:5" ht="49.5" customHeight="1" x14ac:dyDescent="0.25">
      <c r="A115" s="62"/>
      <c r="B115" s="77" t="s">
        <v>60</v>
      </c>
      <c r="C115" s="77" t="s">
        <v>61</v>
      </c>
      <c r="D115" s="117">
        <v>1240</v>
      </c>
      <c r="E115" s="67">
        <f t="shared" si="5"/>
        <v>0</v>
      </c>
    </row>
    <row r="116" spans="1:5" ht="49.5" customHeight="1" x14ac:dyDescent="0.25">
      <c r="A116" s="62"/>
      <c r="B116" s="77" t="s">
        <v>165</v>
      </c>
      <c r="C116" s="77" t="s">
        <v>180</v>
      </c>
      <c r="D116" s="117">
        <v>1450</v>
      </c>
      <c r="E116" s="67">
        <f t="shared" si="5"/>
        <v>0</v>
      </c>
    </row>
    <row r="117" spans="1:5" ht="49.5" customHeight="1" x14ac:dyDescent="0.25">
      <c r="A117" s="62"/>
      <c r="B117" s="77" t="s">
        <v>166</v>
      </c>
      <c r="C117" s="77" t="s">
        <v>181</v>
      </c>
      <c r="D117" s="117">
        <v>1920</v>
      </c>
      <c r="E117" s="67">
        <f t="shared" si="5"/>
        <v>0</v>
      </c>
    </row>
    <row r="118" spans="1:5" ht="49.5" customHeight="1" x14ac:dyDescent="0.25">
      <c r="A118" s="62"/>
      <c r="B118" s="77" t="s">
        <v>196</v>
      </c>
      <c r="C118" s="77" t="s">
        <v>130</v>
      </c>
      <c r="D118" s="117">
        <v>3170</v>
      </c>
      <c r="E118" s="67">
        <f t="shared" si="5"/>
        <v>0</v>
      </c>
    </row>
    <row r="119" spans="1:5" ht="49.5" customHeight="1" x14ac:dyDescent="0.25">
      <c r="A119" s="62"/>
      <c r="B119" s="77" t="s">
        <v>259</v>
      </c>
      <c r="C119" s="77" t="s">
        <v>62</v>
      </c>
      <c r="D119" s="117">
        <v>9990</v>
      </c>
      <c r="E119" s="67">
        <f t="shared" si="5"/>
        <v>0</v>
      </c>
    </row>
    <row r="120" spans="1:5" ht="49.5" customHeight="1" x14ac:dyDescent="0.25">
      <c r="A120" s="62"/>
      <c r="B120" s="77" t="s">
        <v>142</v>
      </c>
      <c r="C120" s="77" t="s">
        <v>143</v>
      </c>
      <c r="D120" s="117">
        <v>3770</v>
      </c>
      <c r="E120" s="67">
        <f t="shared" si="5"/>
        <v>0</v>
      </c>
    </row>
    <row r="121" spans="1:5" ht="49.5" customHeight="1" thickBot="1" x14ac:dyDescent="0.3">
      <c r="A121" s="69"/>
      <c r="B121" s="69" t="s">
        <v>339</v>
      </c>
      <c r="C121" s="69" t="s">
        <v>338</v>
      </c>
      <c r="D121" s="118">
        <v>320</v>
      </c>
      <c r="E121" s="70">
        <f t="shared" si="5"/>
        <v>0</v>
      </c>
    </row>
    <row r="122" spans="1:5" ht="49.5" customHeight="1" thickBot="1" x14ac:dyDescent="0.3">
      <c r="A122" s="29"/>
      <c r="B122" s="2"/>
      <c r="C122" s="2"/>
      <c r="D122" s="36"/>
      <c r="E122" s="3"/>
    </row>
    <row r="123" spans="1:5" ht="49.5" customHeight="1" x14ac:dyDescent="0.25">
      <c r="A123" s="71" t="s">
        <v>34</v>
      </c>
      <c r="B123" s="72" t="s">
        <v>63</v>
      </c>
      <c r="C123" s="72" t="s">
        <v>64</v>
      </c>
      <c r="D123" s="73"/>
      <c r="E123" s="74"/>
    </row>
    <row r="124" spans="1:5" ht="49.5" customHeight="1" x14ac:dyDescent="0.25">
      <c r="A124" s="62"/>
      <c r="B124" s="77" t="s">
        <v>302</v>
      </c>
      <c r="C124" s="66" t="s">
        <v>303</v>
      </c>
      <c r="D124" s="117" t="s">
        <v>240</v>
      </c>
      <c r="E124" s="67"/>
    </row>
    <row r="125" spans="1:5" ht="49.5" customHeight="1" x14ac:dyDescent="0.25">
      <c r="A125" s="62"/>
      <c r="B125" s="66" t="s">
        <v>304</v>
      </c>
      <c r="C125" s="66" t="s">
        <v>305</v>
      </c>
      <c r="D125" s="117">
        <v>780</v>
      </c>
      <c r="E125" s="67">
        <f t="shared" ref="E125:E127" si="6">D125*A125</f>
        <v>0</v>
      </c>
    </row>
    <row r="126" spans="1:5" ht="49.5" customHeight="1" x14ac:dyDescent="0.25">
      <c r="A126" s="62"/>
      <c r="B126" s="66" t="s">
        <v>306</v>
      </c>
      <c r="C126" s="66" t="s">
        <v>307</v>
      </c>
      <c r="D126" s="117">
        <v>780</v>
      </c>
      <c r="E126" s="67">
        <f t="shared" si="6"/>
        <v>0</v>
      </c>
    </row>
    <row r="127" spans="1:5" ht="49.5" customHeight="1" thickBot="1" x14ac:dyDescent="0.3">
      <c r="A127" s="68"/>
      <c r="B127" s="69" t="s">
        <v>308</v>
      </c>
      <c r="C127" s="69" t="s">
        <v>309</v>
      </c>
      <c r="D127" s="118">
        <v>780</v>
      </c>
      <c r="E127" s="70">
        <f t="shared" si="6"/>
        <v>0</v>
      </c>
    </row>
    <row r="128" spans="1:5" ht="49.5" customHeight="1" thickBot="1" x14ac:dyDescent="0.3">
      <c r="A128" s="29"/>
      <c r="B128" s="14"/>
      <c r="C128" s="14"/>
      <c r="D128" s="35"/>
      <c r="E128" s="3"/>
    </row>
    <row r="129" spans="1:9" ht="49.5" customHeight="1" x14ac:dyDescent="0.25">
      <c r="A129" s="71" t="s">
        <v>34</v>
      </c>
      <c r="B129" s="72" t="s">
        <v>65</v>
      </c>
      <c r="C129" s="72" t="s">
        <v>66</v>
      </c>
      <c r="D129" s="73"/>
      <c r="E129" s="74"/>
    </row>
    <row r="130" spans="1:9" ht="49.5" customHeight="1" x14ac:dyDescent="0.25">
      <c r="A130" s="62"/>
      <c r="B130" s="66" t="s">
        <v>186</v>
      </c>
      <c r="C130" s="66" t="s">
        <v>187</v>
      </c>
      <c r="D130" s="117">
        <v>8040</v>
      </c>
      <c r="E130" s="67">
        <f t="shared" ref="E130:E156" si="7">D130*A130</f>
        <v>0</v>
      </c>
    </row>
    <row r="131" spans="1:9" ht="49.5" customHeight="1" x14ac:dyDescent="0.25">
      <c r="A131" s="62"/>
      <c r="B131" s="66" t="s">
        <v>262</v>
      </c>
      <c r="C131" s="66" t="s">
        <v>266</v>
      </c>
      <c r="D131" s="117">
        <v>4700</v>
      </c>
      <c r="E131" s="67">
        <f t="shared" si="7"/>
        <v>0</v>
      </c>
    </row>
    <row r="132" spans="1:9" ht="49.5" customHeight="1" x14ac:dyDescent="0.4">
      <c r="A132" s="62"/>
      <c r="B132" s="66" t="s">
        <v>241</v>
      </c>
      <c r="C132" s="66" t="s">
        <v>242</v>
      </c>
      <c r="D132" s="117">
        <v>3750</v>
      </c>
      <c r="E132" s="67">
        <f t="shared" si="7"/>
        <v>0</v>
      </c>
      <c r="I132" s="121"/>
    </row>
    <row r="133" spans="1:9" ht="49.5" customHeight="1" x14ac:dyDescent="0.25">
      <c r="A133" s="62"/>
      <c r="B133" s="66" t="s">
        <v>210</v>
      </c>
      <c r="C133" s="66" t="s">
        <v>211</v>
      </c>
      <c r="D133" s="117">
        <v>4000</v>
      </c>
      <c r="E133" s="67">
        <f t="shared" si="7"/>
        <v>0</v>
      </c>
    </row>
    <row r="134" spans="1:9" ht="49.5" customHeight="1" x14ac:dyDescent="0.25">
      <c r="A134" s="62"/>
      <c r="B134" s="66" t="s">
        <v>198</v>
      </c>
      <c r="C134" s="66" t="s">
        <v>199</v>
      </c>
      <c r="D134" s="117">
        <v>1640</v>
      </c>
      <c r="E134" s="67">
        <f t="shared" si="7"/>
        <v>0</v>
      </c>
    </row>
    <row r="135" spans="1:9" ht="49.5" customHeight="1" x14ac:dyDescent="0.25">
      <c r="A135" s="62"/>
      <c r="B135" s="66" t="s">
        <v>263</v>
      </c>
      <c r="C135" s="66" t="s">
        <v>268</v>
      </c>
      <c r="D135" s="117">
        <v>3470</v>
      </c>
      <c r="E135" s="67">
        <f t="shared" si="7"/>
        <v>0</v>
      </c>
    </row>
    <row r="136" spans="1:9" ht="55.15" customHeight="1" x14ac:dyDescent="0.25">
      <c r="A136" s="62"/>
      <c r="B136" s="66" t="s">
        <v>264</v>
      </c>
      <c r="C136" s="66" t="s">
        <v>269</v>
      </c>
      <c r="D136" s="117">
        <v>3020</v>
      </c>
      <c r="E136" s="67">
        <f t="shared" si="7"/>
        <v>0</v>
      </c>
    </row>
    <row r="137" spans="1:9" ht="49.5" customHeight="1" x14ac:dyDescent="0.25">
      <c r="A137" s="62"/>
      <c r="B137" s="66" t="s">
        <v>260</v>
      </c>
      <c r="C137" s="66" t="s">
        <v>261</v>
      </c>
      <c r="D137" s="117">
        <v>2760</v>
      </c>
      <c r="E137" s="67">
        <f t="shared" si="7"/>
        <v>0</v>
      </c>
    </row>
    <row r="138" spans="1:9" ht="49.5" customHeight="1" x14ac:dyDescent="0.25">
      <c r="A138" s="62"/>
      <c r="B138" s="66" t="s">
        <v>67</v>
      </c>
      <c r="C138" s="66" t="s">
        <v>68</v>
      </c>
      <c r="D138" s="117">
        <v>2280</v>
      </c>
      <c r="E138" s="67">
        <f t="shared" si="7"/>
        <v>0</v>
      </c>
    </row>
    <row r="139" spans="1:9" ht="49.5" customHeight="1" x14ac:dyDescent="0.25">
      <c r="A139" s="62"/>
      <c r="B139" s="66" t="s">
        <v>310</v>
      </c>
      <c r="C139" s="66" t="s">
        <v>311</v>
      </c>
      <c r="D139" s="117">
        <v>2680</v>
      </c>
      <c r="E139" s="67">
        <f t="shared" si="7"/>
        <v>0</v>
      </c>
    </row>
    <row r="140" spans="1:9" ht="49.5" customHeight="1" x14ac:dyDescent="0.25">
      <c r="A140" s="62"/>
      <c r="B140" s="66" t="s">
        <v>265</v>
      </c>
      <c r="C140" s="66" t="s">
        <v>267</v>
      </c>
      <c r="D140" s="117">
        <v>830</v>
      </c>
      <c r="E140" s="67">
        <f t="shared" si="7"/>
        <v>0</v>
      </c>
    </row>
    <row r="141" spans="1:9" ht="49.5" customHeight="1" x14ac:dyDescent="0.25">
      <c r="A141" s="62"/>
      <c r="B141" s="66" t="s">
        <v>132</v>
      </c>
      <c r="C141" s="66" t="s">
        <v>133</v>
      </c>
      <c r="D141" s="117">
        <v>3970</v>
      </c>
      <c r="E141" s="67">
        <f t="shared" si="7"/>
        <v>0</v>
      </c>
    </row>
    <row r="142" spans="1:9" ht="49.5" customHeight="1" x14ac:dyDescent="0.25">
      <c r="A142" s="62"/>
      <c r="B142" s="66" t="s">
        <v>208</v>
      </c>
      <c r="C142" s="66" t="s">
        <v>209</v>
      </c>
      <c r="D142" s="117">
        <v>3520</v>
      </c>
      <c r="E142" s="67">
        <f t="shared" si="7"/>
        <v>0</v>
      </c>
    </row>
    <row r="143" spans="1:9" ht="49.5" customHeight="1" x14ac:dyDescent="0.25">
      <c r="A143" s="62"/>
      <c r="B143" s="113" t="s">
        <v>214</v>
      </c>
      <c r="C143" s="66" t="s">
        <v>215</v>
      </c>
      <c r="D143" s="117">
        <v>1710</v>
      </c>
      <c r="E143" s="67">
        <f t="shared" si="7"/>
        <v>0</v>
      </c>
    </row>
    <row r="144" spans="1:9" ht="49.5" customHeight="1" x14ac:dyDescent="0.25">
      <c r="A144" s="62"/>
      <c r="B144" s="66" t="s">
        <v>293</v>
      </c>
      <c r="C144" s="66" t="s">
        <v>290</v>
      </c>
      <c r="D144" s="117">
        <v>13520</v>
      </c>
      <c r="E144" s="67">
        <f t="shared" si="7"/>
        <v>0</v>
      </c>
    </row>
    <row r="145" spans="1:5" ht="49.5" customHeight="1" x14ac:dyDescent="0.25">
      <c r="A145" s="62"/>
      <c r="B145" s="66" t="s">
        <v>294</v>
      </c>
      <c r="C145" s="66" t="s">
        <v>291</v>
      </c>
      <c r="D145" s="117">
        <v>4870</v>
      </c>
      <c r="E145" s="67">
        <f t="shared" si="7"/>
        <v>0</v>
      </c>
    </row>
    <row r="146" spans="1:5" ht="49.5" customHeight="1" x14ac:dyDescent="0.25">
      <c r="A146" s="62"/>
      <c r="B146" s="66" t="s">
        <v>295</v>
      </c>
      <c r="C146" s="66" t="s">
        <v>292</v>
      </c>
      <c r="D146" s="117">
        <v>5520</v>
      </c>
      <c r="E146" s="67">
        <f t="shared" si="7"/>
        <v>0</v>
      </c>
    </row>
    <row r="147" spans="1:5" ht="49.5" customHeight="1" x14ac:dyDescent="0.25">
      <c r="A147" s="62"/>
      <c r="B147" s="66" t="s">
        <v>69</v>
      </c>
      <c r="C147" s="66" t="s">
        <v>70</v>
      </c>
      <c r="D147" s="117" t="s">
        <v>131</v>
      </c>
      <c r="E147" s="67"/>
    </row>
    <row r="148" spans="1:5" ht="49.5" customHeight="1" x14ac:dyDescent="0.25">
      <c r="A148" s="62"/>
      <c r="B148" s="66" t="s">
        <v>71</v>
      </c>
      <c r="C148" s="66" t="s">
        <v>336</v>
      </c>
      <c r="D148" s="117">
        <v>820</v>
      </c>
      <c r="E148" s="67">
        <f t="shared" si="7"/>
        <v>0</v>
      </c>
    </row>
    <row r="149" spans="1:5" ht="49.5" customHeight="1" x14ac:dyDescent="0.25">
      <c r="A149" s="62"/>
      <c r="B149" s="66" t="s">
        <v>72</v>
      </c>
      <c r="C149" s="66" t="s">
        <v>73</v>
      </c>
      <c r="D149" s="117">
        <v>600</v>
      </c>
      <c r="E149" s="67">
        <f t="shared" si="7"/>
        <v>0</v>
      </c>
    </row>
    <row r="150" spans="1:5" ht="49.5" customHeight="1" x14ac:dyDescent="0.25">
      <c r="A150" s="62"/>
      <c r="B150" s="66" t="s">
        <v>74</v>
      </c>
      <c r="C150" s="66" t="s">
        <v>75</v>
      </c>
      <c r="D150" s="117">
        <v>610</v>
      </c>
      <c r="E150" s="67">
        <f t="shared" si="7"/>
        <v>0</v>
      </c>
    </row>
    <row r="151" spans="1:5" ht="49.5" customHeight="1" x14ac:dyDescent="0.25">
      <c r="A151" s="62"/>
      <c r="B151" s="66" t="s">
        <v>171</v>
      </c>
      <c r="C151" s="66" t="s">
        <v>76</v>
      </c>
      <c r="D151" s="117">
        <v>3330</v>
      </c>
      <c r="E151" s="67">
        <f t="shared" si="7"/>
        <v>0</v>
      </c>
    </row>
    <row r="152" spans="1:5" ht="49.5" customHeight="1" x14ac:dyDescent="0.25">
      <c r="A152" s="62"/>
      <c r="B152" s="66" t="s">
        <v>146</v>
      </c>
      <c r="C152" s="66" t="s">
        <v>147</v>
      </c>
      <c r="D152" s="117">
        <v>5220</v>
      </c>
      <c r="E152" s="67">
        <f t="shared" si="7"/>
        <v>0</v>
      </c>
    </row>
    <row r="153" spans="1:5" ht="49.5" customHeight="1" x14ac:dyDescent="0.25">
      <c r="A153" s="62"/>
      <c r="B153" s="66" t="s">
        <v>77</v>
      </c>
      <c r="C153" s="66" t="s">
        <v>78</v>
      </c>
      <c r="D153" s="117">
        <v>2210</v>
      </c>
      <c r="E153" s="67">
        <f t="shared" si="7"/>
        <v>0</v>
      </c>
    </row>
    <row r="154" spans="1:5" ht="49.5" customHeight="1" x14ac:dyDescent="0.25">
      <c r="A154" s="62"/>
      <c r="B154" s="66" t="s">
        <v>79</v>
      </c>
      <c r="C154" s="66" t="s">
        <v>80</v>
      </c>
      <c r="D154" s="117">
        <v>4700</v>
      </c>
      <c r="E154" s="67">
        <f t="shared" si="7"/>
        <v>0</v>
      </c>
    </row>
    <row r="155" spans="1:5" ht="49.5" customHeight="1" x14ac:dyDescent="0.25">
      <c r="A155" s="62"/>
      <c r="B155" s="66" t="s">
        <v>257</v>
      </c>
      <c r="C155" s="66" t="s">
        <v>258</v>
      </c>
      <c r="D155" s="117">
        <v>14210</v>
      </c>
      <c r="E155" s="67">
        <f t="shared" si="7"/>
        <v>0</v>
      </c>
    </row>
    <row r="156" spans="1:5" ht="49.5" customHeight="1" thickBot="1" x14ac:dyDescent="0.3">
      <c r="A156" s="68"/>
      <c r="B156" s="69" t="s">
        <v>173</v>
      </c>
      <c r="C156" s="69" t="s">
        <v>174</v>
      </c>
      <c r="D156" s="118">
        <v>1110</v>
      </c>
      <c r="E156" s="70">
        <f t="shared" si="7"/>
        <v>0</v>
      </c>
    </row>
    <row r="157" spans="1:5" ht="49.5" customHeight="1" thickBot="1" x14ac:dyDescent="0.3">
      <c r="A157" s="29"/>
      <c r="B157" s="14"/>
      <c r="C157" s="14"/>
      <c r="D157" s="3"/>
      <c r="E157" s="3"/>
    </row>
    <row r="158" spans="1:5" ht="49.5" customHeight="1" x14ac:dyDescent="0.25">
      <c r="A158" s="71" t="s">
        <v>34</v>
      </c>
      <c r="B158" s="72" t="s">
        <v>81</v>
      </c>
      <c r="C158" s="72" t="s">
        <v>82</v>
      </c>
      <c r="D158" s="73"/>
      <c r="E158" s="74"/>
    </row>
    <row r="159" spans="1:5" ht="49.5" customHeight="1" x14ac:dyDescent="0.25">
      <c r="A159" s="62"/>
      <c r="B159" s="66" t="s">
        <v>83</v>
      </c>
      <c r="C159" s="66" t="s">
        <v>84</v>
      </c>
      <c r="D159" s="117">
        <v>100</v>
      </c>
      <c r="E159" s="67">
        <f t="shared" ref="E159:E166" si="8">D159*A159</f>
        <v>0</v>
      </c>
    </row>
    <row r="160" spans="1:5" ht="49.5" customHeight="1" x14ac:dyDescent="0.25">
      <c r="A160" s="62"/>
      <c r="B160" s="66" t="s">
        <v>152</v>
      </c>
      <c r="C160" s="66" t="s">
        <v>156</v>
      </c>
      <c r="D160" s="117">
        <v>2430</v>
      </c>
      <c r="E160" s="67">
        <f t="shared" si="8"/>
        <v>0</v>
      </c>
    </row>
    <row r="161" spans="1:5" ht="49.5" customHeight="1" x14ac:dyDescent="0.25">
      <c r="A161" s="62"/>
      <c r="B161" s="66" t="s">
        <v>85</v>
      </c>
      <c r="C161" s="66" t="s">
        <v>86</v>
      </c>
      <c r="D161" s="117">
        <v>1880</v>
      </c>
      <c r="E161" s="67">
        <f t="shared" si="8"/>
        <v>0</v>
      </c>
    </row>
    <row r="162" spans="1:5" ht="49.5" customHeight="1" x14ac:dyDescent="0.25">
      <c r="A162" s="62"/>
      <c r="B162" s="66" t="s">
        <v>87</v>
      </c>
      <c r="C162" s="66" t="s">
        <v>88</v>
      </c>
      <c r="D162" s="117">
        <v>360</v>
      </c>
      <c r="E162" s="67">
        <f t="shared" si="8"/>
        <v>0</v>
      </c>
    </row>
    <row r="163" spans="1:5" ht="49.5" customHeight="1" x14ac:dyDescent="0.25">
      <c r="A163" s="62"/>
      <c r="B163" s="66" t="s">
        <v>89</v>
      </c>
      <c r="C163" s="66" t="s">
        <v>90</v>
      </c>
      <c r="D163" s="117">
        <v>4980</v>
      </c>
      <c r="E163" s="67">
        <f t="shared" si="8"/>
        <v>0</v>
      </c>
    </row>
    <row r="164" spans="1:5" ht="49.5" customHeight="1" x14ac:dyDescent="0.25">
      <c r="A164" s="62"/>
      <c r="B164" s="66" t="s">
        <v>325</v>
      </c>
      <c r="C164" s="66" t="s">
        <v>326</v>
      </c>
      <c r="D164" s="117">
        <v>990</v>
      </c>
      <c r="E164" s="67">
        <f t="shared" si="8"/>
        <v>0</v>
      </c>
    </row>
    <row r="165" spans="1:5" ht="49.5" customHeight="1" x14ac:dyDescent="0.25">
      <c r="A165" s="62"/>
      <c r="B165" s="66" t="s">
        <v>111</v>
      </c>
      <c r="C165" s="66" t="s">
        <v>157</v>
      </c>
      <c r="D165" s="117">
        <v>5630</v>
      </c>
      <c r="E165" s="67">
        <f t="shared" si="8"/>
        <v>0</v>
      </c>
    </row>
    <row r="166" spans="1:5" ht="49.5" customHeight="1" thickBot="1" x14ac:dyDescent="0.3">
      <c r="A166" s="68"/>
      <c r="B166" s="69" t="s">
        <v>91</v>
      </c>
      <c r="C166" s="69" t="s">
        <v>92</v>
      </c>
      <c r="D166" s="118">
        <v>1240</v>
      </c>
      <c r="E166" s="70">
        <f t="shared" si="8"/>
        <v>0</v>
      </c>
    </row>
    <row r="167" spans="1:5" ht="49.5" customHeight="1" thickBot="1" x14ac:dyDescent="0.3">
      <c r="A167" s="29"/>
      <c r="B167" s="14"/>
      <c r="C167" s="14"/>
      <c r="D167" s="3"/>
      <c r="E167" s="3"/>
    </row>
    <row r="168" spans="1:5" ht="49.5" customHeight="1" x14ac:dyDescent="0.25">
      <c r="A168" s="71" t="s">
        <v>34</v>
      </c>
      <c r="B168" s="72" t="s">
        <v>93</v>
      </c>
      <c r="C168" s="72" t="s">
        <v>94</v>
      </c>
      <c r="D168" s="73"/>
      <c r="E168" s="74"/>
    </row>
    <row r="169" spans="1:5" ht="49.5" customHeight="1" x14ac:dyDescent="0.35">
      <c r="A169" s="79"/>
      <c r="B169" s="80"/>
      <c r="C169" s="80"/>
      <c r="D169" s="81"/>
      <c r="E169" s="82"/>
    </row>
    <row r="170" spans="1:5" ht="49.5" customHeight="1" x14ac:dyDescent="0.35">
      <c r="A170" s="79"/>
      <c r="B170" s="83" t="s">
        <v>95</v>
      </c>
      <c r="C170" s="83" t="s">
        <v>96</v>
      </c>
      <c r="D170" s="84"/>
      <c r="E170" s="67">
        <f>SUM(E12:E13,E41,E46,E50:E63,E66:E80,E83:E102,E105:E121,E125:E127,E130:E156,E159:E166)</f>
        <v>663000</v>
      </c>
    </row>
    <row r="171" spans="1:5" ht="27.75" hidden="1" x14ac:dyDescent="0.35">
      <c r="A171" s="79"/>
      <c r="B171" s="85" t="s">
        <v>97</v>
      </c>
      <c r="C171" s="85" t="s">
        <v>97</v>
      </c>
      <c r="D171" s="86"/>
      <c r="E171" s="67">
        <f>-E170*D171</f>
        <v>0</v>
      </c>
    </row>
    <row r="172" spans="1:5" ht="27.75" hidden="1" x14ac:dyDescent="0.35">
      <c r="A172" s="79"/>
      <c r="B172" s="85" t="s">
        <v>98</v>
      </c>
      <c r="C172" s="85" t="s">
        <v>98</v>
      </c>
      <c r="D172" s="86"/>
      <c r="E172" s="67">
        <f>-(E170+E171)*D172</f>
        <v>0</v>
      </c>
    </row>
    <row r="173" spans="1:5" ht="27.75" hidden="1" x14ac:dyDescent="0.35">
      <c r="A173" s="79"/>
      <c r="B173" s="85" t="s">
        <v>99</v>
      </c>
      <c r="C173" s="85" t="s">
        <v>99</v>
      </c>
      <c r="D173" s="86"/>
      <c r="E173" s="67">
        <f>-(E170+E171+E172)*D173</f>
        <v>0</v>
      </c>
    </row>
    <row r="174" spans="1:5" ht="27.75" hidden="1" x14ac:dyDescent="0.35">
      <c r="A174" s="79"/>
      <c r="B174" s="85" t="s">
        <v>100</v>
      </c>
      <c r="C174" s="85" t="s">
        <v>100</v>
      </c>
      <c r="D174" s="87"/>
      <c r="E174" s="88">
        <f>SUM(E171:E173)</f>
        <v>0</v>
      </c>
    </row>
    <row r="175" spans="1:5" ht="49.5" customHeight="1" x14ac:dyDescent="0.35">
      <c r="A175" s="79"/>
      <c r="B175" s="85"/>
      <c r="C175" s="85"/>
      <c r="D175" s="117"/>
      <c r="E175" s="88"/>
    </row>
    <row r="176" spans="1:5" ht="57" customHeight="1" x14ac:dyDescent="0.25">
      <c r="A176" s="62"/>
      <c r="B176" s="77" t="s">
        <v>274</v>
      </c>
      <c r="C176" s="77" t="s">
        <v>275</v>
      </c>
      <c r="D176" s="117">
        <v>15190</v>
      </c>
      <c r="E176" s="67">
        <f t="shared" ref="E176:E182" si="9">D176*A176</f>
        <v>0</v>
      </c>
    </row>
    <row r="177" spans="1:5" ht="49.5" customHeight="1" x14ac:dyDescent="0.25">
      <c r="A177" s="62"/>
      <c r="B177" s="66" t="s">
        <v>112</v>
      </c>
      <c r="C177" s="66" t="s">
        <v>101</v>
      </c>
      <c r="D177" s="117">
        <v>1770</v>
      </c>
      <c r="E177" s="67">
        <f t="shared" si="9"/>
        <v>0</v>
      </c>
    </row>
    <row r="178" spans="1:5" ht="49.5" customHeight="1" x14ac:dyDescent="0.25">
      <c r="A178" s="62"/>
      <c r="B178" s="66" t="s">
        <v>102</v>
      </c>
      <c r="C178" s="66" t="s">
        <v>103</v>
      </c>
      <c r="D178" s="117">
        <v>340</v>
      </c>
      <c r="E178" s="67">
        <f t="shared" si="9"/>
        <v>0</v>
      </c>
    </row>
    <row r="179" spans="1:5" ht="49.5" customHeight="1" x14ac:dyDescent="0.25">
      <c r="A179" s="62"/>
      <c r="B179" s="66" t="s">
        <v>138</v>
      </c>
      <c r="C179" s="66" t="s">
        <v>139</v>
      </c>
      <c r="D179" s="117">
        <v>430</v>
      </c>
      <c r="E179" s="67">
        <f t="shared" si="9"/>
        <v>0</v>
      </c>
    </row>
    <row r="180" spans="1:5" ht="49.5" customHeight="1" x14ac:dyDescent="0.25">
      <c r="A180" s="62"/>
      <c r="B180" s="66" t="s">
        <v>104</v>
      </c>
      <c r="C180" s="66" t="s">
        <v>105</v>
      </c>
      <c r="D180" s="117">
        <v>340</v>
      </c>
      <c r="E180" s="67">
        <f t="shared" si="9"/>
        <v>0</v>
      </c>
    </row>
    <row r="181" spans="1:5" ht="49.5" customHeight="1" x14ac:dyDescent="0.25">
      <c r="A181" s="62"/>
      <c r="B181" s="66" t="s">
        <v>134</v>
      </c>
      <c r="C181" s="66" t="s">
        <v>135</v>
      </c>
      <c r="D181" s="117">
        <v>340</v>
      </c>
      <c r="E181" s="67">
        <f t="shared" si="9"/>
        <v>0</v>
      </c>
    </row>
    <row r="182" spans="1:5" ht="49.5" customHeight="1" x14ac:dyDescent="0.25">
      <c r="A182" s="62"/>
      <c r="B182" s="66" t="s">
        <v>136</v>
      </c>
      <c r="C182" s="66" t="s">
        <v>137</v>
      </c>
      <c r="D182" s="117">
        <v>340</v>
      </c>
      <c r="E182" s="67">
        <f t="shared" si="9"/>
        <v>0</v>
      </c>
    </row>
    <row r="183" spans="1:5" ht="49.5" customHeight="1" x14ac:dyDescent="0.4">
      <c r="A183" s="79"/>
      <c r="B183" s="89"/>
      <c r="C183" s="89"/>
      <c r="D183" s="117"/>
      <c r="E183" s="91"/>
    </row>
    <row r="184" spans="1:5" ht="49.5" customHeight="1" x14ac:dyDescent="0.35">
      <c r="A184" s="79"/>
      <c r="B184" s="92" t="s">
        <v>106</v>
      </c>
      <c r="C184" s="92" t="s">
        <v>107</v>
      </c>
      <c r="D184" s="90"/>
      <c r="E184" s="67">
        <f>E170+E174+SUM(E176:E182)</f>
        <v>663000</v>
      </c>
    </row>
    <row r="185" spans="1:5" ht="49.5" customHeight="1" x14ac:dyDescent="0.4">
      <c r="A185" s="93"/>
      <c r="B185" s="92" t="s">
        <v>108</v>
      </c>
      <c r="C185" s="92"/>
      <c r="D185" s="90"/>
      <c r="E185" s="91"/>
    </row>
    <row r="186" spans="1:5" s="24" customFormat="1" ht="49.5" customHeight="1" thickBot="1" x14ac:dyDescent="0.45">
      <c r="A186" s="94"/>
      <c r="B186" s="95" t="s">
        <v>254</v>
      </c>
      <c r="C186" s="96" t="s">
        <v>253</v>
      </c>
      <c r="D186" s="97"/>
      <c r="E186" s="98"/>
    </row>
    <row r="187" spans="1:5" ht="49.5" customHeight="1" x14ac:dyDescent="0.35">
      <c r="A187" s="31"/>
      <c r="B187" s="5"/>
      <c r="C187" s="5"/>
      <c r="D187" s="23"/>
      <c r="E187" s="11"/>
    </row>
  </sheetData>
  <sheetProtection algorithmName="SHA-512" hashValue="2PsCE2/NjqaTvvnTR7z5puYZS31pjAh0PoDG7bCuaojMwm/MfUd2B2CbSybQ/WGsYxtvO5vjNF7QT0OJVlJkRw==" saltValue="iz8fukx/ea2IZ4xlE46qjA==" spinCount="100000" sheet="1" autoFilter="0"/>
  <protectedRanges>
    <protectedRange sqref="A41:A42 A30:A32 A12:A15 A47 A35:A39 A17:A22 A24:A26" name="Plage1"/>
    <protectedRange sqref="A162 A40 A176:A183" name="Plage1_1_1_1"/>
    <protectedRange sqref="A136" name="Plage1_1_1_2"/>
    <protectedRange sqref="A86:A89" name="Plage1_1_1_3"/>
    <protectedRange sqref="A163" name="Plage1_1_1_4"/>
    <protectedRange sqref="A28" name="Plage1_4"/>
    <protectedRange sqref="A34" name="Plage1_1"/>
    <protectedRange sqref="A29" name="Plage1_1_1"/>
    <protectedRange sqref="A16" name="Plage1_2"/>
    <protectedRange sqref="A43:A45" name="Plage1_1_2"/>
    <protectedRange sqref="A27" name="Plage1_4_1"/>
  </protectedRanges>
  <autoFilter ref="A42:A168" xr:uid="{00000000-0009-0000-0000-000000000000}"/>
  <mergeCells count="34">
    <mergeCell ref="D22:E22"/>
    <mergeCell ref="D30:E30"/>
    <mergeCell ref="D31:E31"/>
    <mergeCell ref="D32:E32"/>
    <mergeCell ref="D38:E38"/>
    <mergeCell ref="D24:E24"/>
    <mergeCell ref="D25:E25"/>
    <mergeCell ref="D26:E26"/>
    <mergeCell ref="D28:E28"/>
    <mergeCell ref="D29:E29"/>
    <mergeCell ref="D27:E27"/>
    <mergeCell ref="D33:E33"/>
    <mergeCell ref="D23:E23"/>
    <mergeCell ref="D39:E39"/>
    <mergeCell ref="D34:E34"/>
    <mergeCell ref="D35:E35"/>
    <mergeCell ref="D36:E36"/>
    <mergeCell ref="D37:E37"/>
    <mergeCell ref="D40:E40"/>
    <mergeCell ref="D8:E8"/>
    <mergeCell ref="D10:E10"/>
    <mergeCell ref="D2:E2"/>
    <mergeCell ref="D3:E3"/>
    <mergeCell ref="D4:E4"/>
    <mergeCell ref="D5:E5"/>
    <mergeCell ref="D6:E6"/>
    <mergeCell ref="D7:E7"/>
    <mergeCell ref="D17:E17"/>
    <mergeCell ref="D15:E15"/>
    <mergeCell ref="D16:E16"/>
    <mergeCell ref="D18:E18"/>
    <mergeCell ref="D19:E19"/>
    <mergeCell ref="D20:E20"/>
    <mergeCell ref="D21:E21"/>
  </mergeCells>
  <phoneticPr fontId="40" type="noConversion"/>
  <printOptions horizontalCentered="1"/>
  <pageMargins left="0.23622047244094491" right="0.23622047244094491" top="0.74803149606299213" bottom="0.74803149606299213" header="0.31496062992125984" footer="0.31496062992125984"/>
  <pageSetup paperSize="8" scale="49" fitToHeight="5" orientation="portrait" r:id="rId1"/>
  <headerFooter alignWithMargins="0">
    <oddFooter>&amp;C&amp;18Page &amp;P de &amp;N</oddFooter>
  </headerFooter>
  <rowBreaks count="2" manualBreakCount="2">
    <brk id="80" max="4" man="1"/>
    <brk id="156" max="4"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A0B9B7661D2A084D93BF829409F24F7F" ma:contentTypeVersion="14" ma:contentTypeDescription="Create a new document." ma:contentTypeScope="" ma:versionID="aa1c63d423d599bc7e743687110bcd9b">
  <xsd:schema xmlns:xsd="http://www.w3.org/2001/XMLSchema" xmlns:xs="http://www.w3.org/2001/XMLSchema" xmlns:p="http://schemas.microsoft.com/office/2006/metadata/properties" xmlns:ns2="34424a09-a463-4db1-9f8a-337c61796bf1" xmlns:ns3="6b934ebd-cf26-46b7-a63d-61b3eb1717f5" targetNamespace="http://schemas.microsoft.com/office/2006/metadata/properties" ma:root="true" ma:fieldsID="abc77f64ac9d008f62ddfdc2e5f5955a" ns2:_="" ns3:_="">
    <xsd:import namespace="34424a09-a463-4db1-9f8a-337c61796bf1"/>
    <xsd:import namespace="6b934ebd-cf26-46b7-a63d-61b3eb1717f5"/>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LengthInSeconds" minOccurs="0"/>
                <xsd:element ref="ns3: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4424a09-a463-4db1-9f8a-337c61796bf1"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4" nillable="true" ma:displayName="Taxonomy Catch All Column" ma:hidden="true" ma:list="{7ebedaa5-2062-44ae-b3af-591a81830b30}" ma:internalName="TaxCatchAll" ma:showField="CatchAllData" ma:web="34424a09-a463-4db1-9f8a-337c61796bf1">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6b934ebd-cf26-46b7-a63d-61b3eb1717f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16bb4583-c274-4b2d-af5e-5826918776ff"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37C0E99-E5B0-4A2B-8247-840C93C3266B}"/>
</file>

<file path=customXml/itemProps2.xml><?xml version="1.0" encoding="utf-8"?>
<ds:datastoreItem xmlns:ds="http://schemas.openxmlformats.org/officeDocument/2006/customXml" ds:itemID="{A57F7843-2551-437B-B9DD-679C16DD785A}"/>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4.4 EN</vt:lpstr>
      <vt:lpstr>'4.4 EN'!Impression_des_titres</vt:lpstr>
      <vt:lpstr>'4.4 EN'!Zone_d_impression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Audrey RIFF</dc:creator>
  <cp:lastModifiedBy>Aurore LAMBERT</cp:lastModifiedBy>
  <cp:lastPrinted>2022-08-03T12:21:40Z</cp:lastPrinted>
  <dcterms:created xsi:type="dcterms:W3CDTF">2020-08-27T15:35:41Z</dcterms:created>
  <dcterms:modified xsi:type="dcterms:W3CDTF">2023-08-31T16:31:16Z</dcterms:modified>
</cp:coreProperties>
</file>