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192.9.200.103\commercial\GAMME\BALI 2024\4.2\"/>
    </mc:Choice>
  </mc:AlternateContent>
  <xr:revisionPtr revIDLastSave="0" documentId="13_ncr:1_{90887ECE-4D6F-4383-A9F8-2F7447F77B87}" xr6:coauthVersionLast="47" xr6:coauthVersionMax="47" xr10:uidLastSave="{00000000-0000-0000-0000-000000000000}"/>
  <bookViews>
    <workbookView xWindow="-28920" yWindow="-630" windowWidth="29040" windowHeight="15840" xr2:uid="{885AA148-A8B6-4B61-B68F-1CDA1E0BE2D8}"/>
  </bookViews>
  <sheets>
    <sheet name="4.2 EN" sheetId="1" r:id="rId1"/>
  </sheets>
  <definedNames>
    <definedName name="_xlnm._FilterDatabase" localSheetId="0" hidden="1">'4.2 EN'!$A$48:$A$162</definedName>
    <definedName name="_xlnm.Criteria" localSheetId="0">'4.2 EN'!#REF!</definedName>
    <definedName name="_xlnm.Print_Titles" localSheetId="0">'4.2 EN'!$1:$11</definedName>
    <definedName name="_xlnm.Print_Area" localSheetId="0">'4.2 EN'!$A$1:$E$183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54" i="1" l="1"/>
  <c r="E60" i="1"/>
  <c r="E123" i="1"/>
  <c r="E105" i="1"/>
  <c r="E66" i="1"/>
  <c r="E61" i="1"/>
  <c r="E67" i="1"/>
  <c r="E65" i="1"/>
  <c r="E64" i="1"/>
  <c r="E63" i="1"/>
  <c r="E57" i="1"/>
  <c r="E179" i="1"/>
  <c r="E178" i="1"/>
  <c r="E177" i="1"/>
  <c r="E176" i="1"/>
  <c r="E175" i="1"/>
  <c r="E174" i="1"/>
  <c r="E173" i="1"/>
  <c r="E172" i="1"/>
  <c r="E171" i="1"/>
  <c r="E170" i="1"/>
  <c r="E160" i="1"/>
  <c r="E159" i="1"/>
  <c r="E157" i="1"/>
  <c r="E156" i="1"/>
  <c r="E155" i="1"/>
  <c r="E149" i="1"/>
  <c r="E147" i="1"/>
  <c r="E146" i="1"/>
  <c r="E145" i="1"/>
  <c r="E144" i="1"/>
  <c r="E143" i="1"/>
  <c r="E142" i="1"/>
  <c r="E141" i="1"/>
  <c r="E140" i="1"/>
  <c r="E139" i="1"/>
  <c r="E138" i="1"/>
  <c r="E137" i="1"/>
  <c r="E136" i="1"/>
  <c r="E135" i="1"/>
  <c r="E134" i="1"/>
  <c r="E133" i="1"/>
  <c r="E132" i="1"/>
  <c r="E131" i="1"/>
  <c r="E130" i="1"/>
  <c r="E129" i="1"/>
  <c r="E128" i="1"/>
  <c r="E127" i="1"/>
  <c r="E124" i="1"/>
  <c r="E122" i="1"/>
  <c r="E118" i="1"/>
  <c r="E117" i="1"/>
  <c r="E116" i="1"/>
  <c r="E115" i="1"/>
  <c r="E114" i="1"/>
  <c r="E113" i="1"/>
  <c r="E112" i="1"/>
  <c r="E111" i="1"/>
  <c r="E110" i="1"/>
  <c r="E109" i="1"/>
  <c r="E108" i="1"/>
  <c r="E107" i="1"/>
  <c r="E106" i="1"/>
  <c r="E104" i="1"/>
  <c r="E101" i="1"/>
  <c r="E100" i="1"/>
  <c r="E99" i="1"/>
  <c r="E98" i="1"/>
  <c r="E97" i="1"/>
  <c r="E96" i="1"/>
  <c r="E95" i="1"/>
  <c r="E94" i="1"/>
  <c r="E93" i="1"/>
  <c r="E92" i="1"/>
  <c r="E91" i="1"/>
  <c r="E90" i="1"/>
  <c r="E89" i="1"/>
  <c r="E88" i="1"/>
  <c r="E87" i="1"/>
  <c r="E85" i="1"/>
  <c r="E84" i="1"/>
  <c r="E83" i="1"/>
  <c r="E82" i="1"/>
  <c r="E79" i="1"/>
  <c r="E78" i="1"/>
  <c r="E77" i="1"/>
  <c r="E76" i="1"/>
  <c r="E75" i="1"/>
  <c r="E74" i="1"/>
  <c r="E73" i="1"/>
  <c r="E72" i="1"/>
  <c r="E71" i="1"/>
  <c r="E70" i="1"/>
  <c r="E62" i="1"/>
  <c r="E59" i="1"/>
  <c r="E58" i="1"/>
  <c r="E56" i="1"/>
  <c r="E52" i="1"/>
  <c r="E47" i="1"/>
  <c r="E164" i="1" l="1"/>
  <c r="E158" i="1"/>
  <c r="E152" i="1"/>
  <c r="E153" i="1"/>
  <c r="E15" i="1"/>
  <c r="E14" i="1"/>
  <c r="E13" i="1"/>
  <c r="E12" i="1"/>
  <c r="E49" i="1" l="1"/>
  <c r="E16" i="1"/>
  <c r="E165" i="1" l="1"/>
  <c r="E166" i="1" s="1"/>
  <c r="E167" i="1" s="1"/>
  <c r="E168" i="1" s="1"/>
  <c r="E181" i="1" s="1"/>
</calcChain>
</file>

<file path=xl/sharedStrings.xml><?xml version="1.0" encoding="utf-8"?>
<sst xmlns="http://schemas.openxmlformats.org/spreadsheetml/2006/main" count="382" uniqueCount="333">
  <si>
    <t>DATE :</t>
  </si>
  <si>
    <t>Proprietaire :</t>
  </si>
  <si>
    <t>Nom du bateau :</t>
  </si>
  <si>
    <t>Port d'attache :</t>
  </si>
  <si>
    <t>Home port :</t>
  </si>
  <si>
    <t>Serial Number :</t>
  </si>
  <si>
    <t>Langage technique :</t>
  </si>
  <si>
    <t xml:space="preserve">Tarif H.T. </t>
  </si>
  <si>
    <t>Montant H.T.</t>
  </si>
  <si>
    <t>Specifications  Pack</t>
  </si>
  <si>
    <t>x</t>
  </si>
  <si>
    <t>Contrôleur de batteries</t>
  </si>
  <si>
    <t>Battery controller</t>
  </si>
  <si>
    <t>Douche de cockpit avec eau froide et chaude</t>
  </si>
  <si>
    <t>Hot and cold cockpit shower</t>
  </si>
  <si>
    <t xml:space="preserve">Echelle de bain confort avec mains courantes et larges marches en teck </t>
  </si>
  <si>
    <t>Comfortable swim ladder with large handles and teak steps</t>
  </si>
  <si>
    <t>Four à gaz</t>
  </si>
  <si>
    <t>Gaz oven</t>
  </si>
  <si>
    <t xml:space="preserve">Capots de cales moteurs et de coffres de cockpit avant équipés de vérins à gaz  </t>
  </si>
  <si>
    <t>Engine room &amp; locker hatches on gaz struts</t>
  </si>
  <si>
    <t>2 layers of antifouling with Epoxy base coat</t>
  </si>
  <si>
    <t>Total du pack excellence</t>
  </si>
  <si>
    <t>Total pack excellence</t>
  </si>
  <si>
    <t>OPTIONS</t>
  </si>
  <si>
    <t>Pack ELEGANCE</t>
  </si>
  <si>
    <t>Total du pack ELEGANCE</t>
  </si>
  <si>
    <t xml:space="preserve">Total pack ELEGANCE </t>
  </si>
  <si>
    <t>#</t>
  </si>
  <si>
    <t>Gréement- Voiles</t>
  </si>
  <si>
    <t>Rigging - Sails</t>
  </si>
  <si>
    <t>GV latté en dacron "logo Tortue" Dream yacht charter"</t>
  </si>
  <si>
    <t>Lazy bag "Dream yacht charter"</t>
  </si>
  <si>
    <t>Mât livré en 2 parties</t>
  </si>
  <si>
    <t>Mast in 2 parts</t>
  </si>
  <si>
    <t>Mécanique - Matériel de sécurité</t>
  </si>
  <si>
    <t>Mecanics - Safety Equipment</t>
  </si>
  <si>
    <t>Kit de deux alternateurs supplémentaires 12V 125A</t>
  </si>
  <si>
    <t xml:space="preserve">Kit of two additional alternators 12V 125A </t>
  </si>
  <si>
    <r>
      <t xml:space="preserve">Extra for 2 layers of </t>
    </r>
    <r>
      <rPr>
        <b/>
        <sz val="22"/>
        <rFont val="Arial"/>
        <family val="2"/>
      </rPr>
      <t>tropical antifouling</t>
    </r>
    <r>
      <rPr>
        <sz val="22"/>
        <rFont val="Arial"/>
        <family val="2"/>
      </rPr>
      <t xml:space="preserve"> with Epoxy base coat instead of standard </t>
    </r>
  </si>
  <si>
    <t>Confort</t>
  </si>
  <si>
    <t>Comfort</t>
  </si>
  <si>
    <t xml:space="preserve">Vitrage avant ouvrant avec verrouillage en position ventilation </t>
  </si>
  <si>
    <t>Tilting forward windows with locking system in open position</t>
  </si>
  <si>
    <t xml:space="preserve">Pompe eau de mer en cuisine et sur le pont  </t>
  </si>
  <si>
    <t>Aménagement intérieur</t>
  </si>
  <si>
    <t>Interior setup</t>
  </si>
  <si>
    <t xml:space="preserve">Coloris sellerie </t>
  </si>
  <si>
    <t>Upholstery color</t>
  </si>
  <si>
    <t>Aménagement extérieur</t>
  </si>
  <si>
    <t>Exterior setup</t>
  </si>
  <si>
    <t>Liston de protection de jupes et de plateforme AR</t>
  </si>
  <si>
    <t>Permanent  transom protection</t>
  </si>
  <si>
    <t>Taquets de garde arrière escamotables</t>
  </si>
  <si>
    <t>Stern spring cleats</t>
  </si>
  <si>
    <t>Polywood outbord engine bracket on aft beam</t>
  </si>
  <si>
    <t>Plancha with gas installation</t>
  </si>
  <si>
    <t>Electronique - Hifi</t>
  </si>
  <si>
    <t>Electronics - Hifi</t>
  </si>
  <si>
    <t>Compas hémisphére sud</t>
  </si>
  <si>
    <t>Southern hemisphere compass</t>
  </si>
  <si>
    <t>Wifi Antenna</t>
  </si>
  <si>
    <t>VHF backup antenna on masthead</t>
  </si>
  <si>
    <t xml:space="preserve">Radar Raymarine avec support de mât </t>
  </si>
  <si>
    <t>Radar Raymarine with bracket</t>
  </si>
  <si>
    <t>Télécommande Raymarine pour pilote automatique</t>
  </si>
  <si>
    <t>Raymarine remote control for automatic pilot</t>
  </si>
  <si>
    <t>Préparation - livraison</t>
  </si>
  <si>
    <t>Commissioning - Handing over</t>
  </si>
  <si>
    <t>Prix total du bateau packs et options comprises</t>
  </si>
  <si>
    <t>Total Price of the Boat with packs &amp; options</t>
  </si>
  <si>
    <t>Dealer discount</t>
  </si>
  <si>
    <t>Extra discount</t>
  </si>
  <si>
    <t>After sales contribution</t>
  </si>
  <si>
    <t>Total discount</t>
  </si>
  <si>
    <t xml:space="preserve">Custom export formalities fees </t>
  </si>
  <si>
    <t>Frais d'apostille notariée</t>
  </si>
  <si>
    <t>Apostille fees</t>
  </si>
  <si>
    <t>Net à payer HT</t>
  </si>
  <si>
    <t>Net price Ex VAT</t>
  </si>
  <si>
    <t>Net à payer TTC</t>
  </si>
  <si>
    <t>Pack Excellence</t>
  </si>
  <si>
    <t>Electric windlass 1000W</t>
  </si>
  <si>
    <t>2 batteries de servitude de 130 amp supplémentaires</t>
  </si>
  <si>
    <t>2 extra service batteries of 130 amp</t>
  </si>
  <si>
    <t>Réfigérateur-congélateur de 336 litres avec fontaine d'eau glacée</t>
  </si>
  <si>
    <t>Ris automatique sur 1er et 2ème ris</t>
  </si>
  <si>
    <t xml:space="preserve">Automatic first and second reef </t>
  </si>
  <si>
    <t>Guindeau électrique vertical 1000W</t>
  </si>
  <si>
    <t>Système de relevage manuel de la baie arrière assisté par vérins pneumatiques</t>
  </si>
  <si>
    <t>Baies latérales coulissantes</t>
  </si>
  <si>
    <t>Lateral sliding windows</t>
  </si>
  <si>
    <t>Eclairage de courtoisie dans carré</t>
  </si>
  <si>
    <t>Extra Fresh water tank of 400L for a total capacity of 860L</t>
  </si>
  <si>
    <t>Placard haut de cuisine</t>
  </si>
  <si>
    <t>High cupboards in kitchen</t>
  </si>
  <si>
    <t>Electronique Raymarine PACK 1 comprenant : Pilote auto P70S, GPS traceur AXIOM 7", MULTI I70S, VHF RAY 63</t>
  </si>
  <si>
    <t>Raymarine Electronic Pack 1 including : autopilot P70S, GPS plotter AXIOM 7", MULTI I70S and VHF RAY 63</t>
  </si>
  <si>
    <t>Lazy bag and UV protection for sail in taupe color.</t>
  </si>
  <si>
    <t xml:space="preserve">Paire d'hélices tripales repliables                                      </t>
  </si>
  <si>
    <t xml:space="preserve">Pair of 3 blades folding propellers                               </t>
  </si>
  <si>
    <t>Ces options clim flotteurs ne comprennent pas la climatisation du carré</t>
  </si>
  <si>
    <t>Both hulls AC options don't include AC for salon</t>
  </si>
  <si>
    <t>Chauffage gasoil à circulation d'eau chaude flotteurs et carré</t>
  </si>
  <si>
    <t xml:space="preserve">Central heating system in hulls and salon </t>
  </si>
  <si>
    <t>Sea water pump at galley &amp; anchor</t>
  </si>
  <si>
    <t>Hublot entre poste de barre et carré</t>
  </si>
  <si>
    <t>Opening porthole between steering station and saloon</t>
  </si>
  <si>
    <t xml:space="preserve">Coffre fort à code sous couchette arrière bâbord </t>
  </si>
  <si>
    <t>Safe box under aft portside berth</t>
  </si>
  <si>
    <t>Pouf de carré avec rangement (par unité)</t>
  </si>
  <si>
    <t xml:space="preserve">Table  amovible de cockpit avant </t>
  </si>
  <si>
    <t xml:space="preserve">Forward cockpit removable table  </t>
  </si>
  <si>
    <t>Coussin maxi transat sur le fly</t>
  </si>
  <si>
    <t>Maxi transat cushions on flybridge</t>
  </si>
  <si>
    <t>Eclairage de courtoisie cockpit avant et jupes</t>
  </si>
  <si>
    <t>Front cockpit and transoms courtesy lighting</t>
  </si>
  <si>
    <t>Support moteur HB en polywood fixé sur poutre arrière</t>
  </si>
  <si>
    <t>Foldable composite Gangway 2,20m with bag &amp; female deck fitting</t>
  </si>
  <si>
    <t>Plancha avec installation gaz</t>
  </si>
  <si>
    <t>Hifi Radio Fusion 4 HP bluetooth (Salon &amp; Foredeck)</t>
  </si>
  <si>
    <t>Antenne Wifi</t>
  </si>
  <si>
    <t>Skipper delivery from Cap Bon (Tunisia) to Port Pin Rolland Marina (Toulon - France) (net price)</t>
  </si>
  <si>
    <t>BALI 4.2</t>
  </si>
  <si>
    <t xml:space="preserve">Covering </t>
  </si>
  <si>
    <r>
      <t>Supplément pour 2 couches d'</t>
    </r>
    <r>
      <rPr>
        <b/>
        <sz val="22"/>
        <rFont val="Arial"/>
        <family val="2"/>
      </rPr>
      <t>antifouling pour zone tropicale</t>
    </r>
    <r>
      <rPr>
        <sz val="22"/>
        <rFont val="Arial"/>
        <family val="2"/>
      </rPr>
      <t xml:space="preserve"> avec primaire epoxy au lieu du standard </t>
    </r>
  </si>
  <si>
    <r>
      <t xml:space="preserve">Supplément pour matériel de sécurité pour </t>
    </r>
    <r>
      <rPr>
        <b/>
        <sz val="22"/>
        <rFont val="Arial"/>
        <family val="2"/>
      </rPr>
      <t>10</t>
    </r>
    <r>
      <rPr>
        <sz val="22"/>
        <rFont val="Arial"/>
        <family val="2"/>
      </rPr>
      <t xml:space="preserve"> au lieu de 8  pers. (1 radeau de survie sans balise)</t>
    </r>
  </si>
  <si>
    <r>
      <t xml:space="preserve">Low consumption </t>
    </r>
    <r>
      <rPr>
        <b/>
        <sz val="22"/>
        <color rgb="FF000000"/>
        <rFont val="Arial"/>
        <family val="2"/>
      </rPr>
      <t>12V 105L/H</t>
    </r>
    <r>
      <rPr>
        <sz val="22"/>
        <color indexed="8"/>
        <rFont val="Arial"/>
        <family val="2"/>
      </rPr>
      <t xml:space="preserve"> watermaker (solar panels and/or alternators recommended)</t>
    </r>
  </si>
  <si>
    <r>
      <t xml:space="preserve">Access from forward cabin to </t>
    </r>
    <r>
      <rPr>
        <b/>
        <sz val="22"/>
        <rFont val="Arial"/>
        <family val="2"/>
      </rPr>
      <t>starboard</t>
    </r>
    <r>
      <rPr>
        <sz val="22"/>
        <rFont val="Arial"/>
        <family val="2"/>
      </rPr>
      <t xml:space="preserve"> forepeak</t>
    </r>
  </si>
  <si>
    <r>
      <t xml:space="preserve">Accès pointe avant </t>
    </r>
    <r>
      <rPr>
        <b/>
        <sz val="22"/>
        <rFont val="Arial"/>
        <family val="2"/>
      </rPr>
      <t>tribord</t>
    </r>
    <r>
      <rPr>
        <sz val="22"/>
        <rFont val="Arial"/>
        <family val="2"/>
      </rPr>
      <t xml:space="preserve"> par cabine avant</t>
    </r>
  </si>
  <si>
    <t>Date de livraison :</t>
  </si>
  <si>
    <t>Date of delivery :</t>
  </si>
  <si>
    <t xml:space="preserve">Club corner instead of daybed (two armchairs and a mini-bar) </t>
  </si>
  <si>
    <t>Antenne VHF de secours en tête de mât</t>
  </si>
  <si>
    <t>Stainless Steel pulpits with seats and solid hand rails</t>
  </si>
  <si>
    <t>Salon manual tilting bay/door mechanically assisted by pneumatic struts</t>
  </si>
  <si>
    <t>Salon courtesy lighting</t>
  </si>
  <si>
    <t>Extra fuel tank of 320L for a total capacity of 640L</t>
  </si>
  <si>
    <t>Extra winch on portside for gennaker sheet, Code 0 or spinnaker</t>
  </si>
  <si>
    <t>on demand</t>
  </si>
  <si>
    <t>Stickers on transom : name and port of registry of the boat (to be specified 2 months at the latest before delivery)</t>
  </si>
  <si>
    <t>1 Winch électrique (drisses de GV, écoute de solent, écoute de GV, prises de ris et bossoirs)</t>
  </si>
  <si>
    <t>Electrical winch (mainsail halyards, solent sheet, mainsheet, reefs and davits)</t>
  </si>
  <si>
    <t xml:space="preserve">Jeu bains de soleil repliables plage avant </t>
  </si>
  <si>
    <t>Set of folding sun loungers for the front deck</t>
  </si>
  <si>
    <t>Frais pour ATR</t>
  </si>
  <si>
    <t>Frais pour T2L</t>
  </si>
  <si>
    <t>ATR fees</t>
  </si>
  <si>
    <t>T2L fees</t>
  </si>
  <si>
    <t>Frais de formalités d'exportation cargo</t>
  </si>
  <si>
    <t>Custom cargo export formalities fees</t>
  </si>
  <si>
    <t xml:space="preserve">Frais de formalités d'exportation </t>
  </si>
  <si>
    <t>TV Led dans le carré (canaux français)</t>
  </si>
  <si>
    <t>TV Led screen in saloon (french channels)</t>
  </si>
  <si>
    <t>Winch supplémentaire à bâbord  pour écoute de gennaker, code 0 ou spi</t>
  </si>
  <si>
    <t xml:space="preserve">Bôme canoë alu avec éclairage LED </t>
  </si>
  <si>
    <t xml:space="preserve">Aluminum V boom with LED lighting  </t>
  </si>
  <si>
    <t xml:space="preserve">Réservoir de gazole supplémentaire de 320L (capacité totale 640L) </t>
  </si>
  <si>
    <t xml:space="preserve">Eclairage sous-marin à LED bleu sous chaque jupe (4 spots) </t>
  </si>
  <si>
    <t>LED submarine lighting blue under each transom (4 spots)</t>
  </si>
  <si>
    <t xml:space="preserve">Coussins de cockpit avant (assises et dossiers) </t>
  </si>
  <si>
    <t xml:space="preserve">Coussins de banquette arrière (assises et dossiers) </t>
  </si>
  <si>
    <t>Forward cockpit cushions (seats and backrests)</t>
  </si>
  <si>
    <t>Seats for aft bench (seats and backrests)</t>
  </si>
  <si>
    <r>
      <t xml:space="preserve">Aménagement pointe avant </t>
    </r>
    <r>
      <rPr>
        <b/>
        <sz val="22"/>
        <color rgb="FF000000"/>
        <rFont val="Arial"/>
        <family val="2"/>
      </rPr>
      <t>tribord</t>
    </r>
    <r>
      <rPr>
        <sz val="22"/>
        <color indexed="8"/>
        <rFont val="Arial"/>
        <family val="2"/>
      </rPr>
      <t xml:space="preserve"> (matelas, rideau occultant, hublot)</t>
    </r>
  </si>
  <si>
    <t xml:space="preserve">Passerelle pliante en composite 2,20m + housse &amp; 1 lyre posée </t>
  </si>
  <si>
    <r>
      <rPr>
        <b/>
        <sz val="22"/>
        <color rgb="FF000000"/>
        <rFont val="Arial"/>
        <family val="2"/>
      </rPr>
      <t>Portside</t>
    </r>
    <r>
      <rPr>
        <sz val="22"/>
        <color indexed="8"/>
        <rFont val="Arial"/>
        <family val="2"/>
      </rPr>
      <t xml:space="preserve"> forepeak layout (shower and head)</t>
    </r>
  </si>
  <si>
    <r>
      <rPr>
        <b/>
        <sz val="22"/>
        <color rgb="FF000000"/>
        <rFont val="Arial"/>
        <family val="2"/>
      </rPr>
      <t>Starboard</t>
    </r>
    <r>
      <rPr>
        <sz val="22"/>
        <color indexed="8"/>
        <rFont val="Arial"/>
        <family val="2"/>
      </rPr>
      <t xml:space="preserve"> forepeak layout (mattress, blackout curtain and porthole) </t>
    </r>
  </si>
  <si>
    <r>
      <rPr>
        <b/>
        <sz val="22"/>
        <color rgb="FF000000"/>
        <rFont val="Arial"/>
        <family val="2"/>
      </rPr>
      <t>Version</t>
    </r>
    <r>
      <rPr>
        <sz val="22"/>
        <color indexed="8"/>
        <rFont val="Arial"/>
        <family val="2"/>
      </rPr>
      <t xml:space="preserve"> </t>
    </r>
    <r>
      <rPr>
        <b/>
        <sz val="22"/>
        <color rgb="FF000000"/>
        <rFont val="Arial"/>
        <family val="2"/>
      </rPr>
      <t>3 cabines - 3 toilettes - 2 douches</t>
    </r>
  </si>
  <si>
    <t>Version 3 cabines - 3 toilettes - 3 douches</t>
  </si>
  <si>
    <r>
      <rPr>
        <b/>
        <sz val="22"/>
        <color rgb="FF000000"/>
        <rFont val="Arial"/>
        <family val="2"/>
      </rPr>
      <t>Version</t>
    </r>
    <r>
      <rPr>
        <sz val="22"/>
        <color indexed="8"/>
        <rFont val="Arial"/>
        <family val="2"/>
      </rPr>
      <t xml:space="preserve"> </t>
    </r>
    <r>
      <rPr>
        <b/>
        <sz val="22"/>
        <color rgb="FF000000"/>
        <rFont val="Arial"/>
        <family val="2"/>
      </rPr>
      <t>4 cabines - 4 toilettes - 2 douches</t>
    </r>
  </si>
  <si>
    <r>
      <rPr>
        <b/>
        <sz val="22"/>
        <color rgb="FF000000"/>
        <rFont val="Arial"/>
        <family val="2"/>
      </rPr>
      <t>Version</t>
    </r>
    <r>
      <rPr>
        <sz val="22"/>
        <color indexed="8"/>
        <rFont val="Arial"/>
        <family val="2"/>
      </rPr>
      <t xml:space="preserve"> </t>
    </r>
    <r>
      <rPr>
        <b/>
        <sz val="22"/>
        <color rgb="FF000000"/>
        <rFont val="Arial"/>
        <family val="2"/>
      </rPr>
      <t>4 cabines - 4 toilettes - 4 douches</t>
    </r>
  </si>
  <si>
    <r>
      <t xml:space="preserve">Accès pointe avant </t>
    </r>
    <r>
      <rPr>
        <b/>
        <sz val="22"/>
        <color rgb="FF000000"/>
        <rFont val="Arial"/>
        <family val="2"/>
      </rPr>
      <t>bâbord</t>
    </r>
    <r>
      <rPr>
        <sz val="22"/>
        <color indexed="8"/>
        <rFont val="Arial"/>
        <family val="2"/>
      </rPr>
      <t xml:space="preserve"> par cabine avant (version 4 cabines uniquement et incompatible avec aménagement pointe)</t>
    </r>
  </si>
  <si>
    <r>
      <t xml:space="preserve">Access from forward cabin to </t>
    </r>
    <r>
      <rPr>
        <b/>
        <sz val="22"/>
        <color rgb="FF000000"/>
        <rFont val="Arial"/>
        <family val="2"/>
      </rPr>
      <t>portside</t>
    </r>
    <r>
      <rPr>
        <sz val="22"/>
        <color indexed="8"/>
        <rFont val="Arial"/>
        <family val="2"/>
      </rPr>
      <t xml:space="preserve"> forepeak (for 4 cabins Version only) (incompatible with shower in the forepeak)</t>
    </r>
  </si>
  <si>
    <r>
      <t xml:space="preserve">Blackout pleated blinds </t>
    </r>
    <r>
      <rPr>
        <b/>
        <sz val="22"/>
        <rFont val="Arial"/>
        <family val="2"/>
      </rPr>
      <t>3 cabins version</t>
    </r>
    <r>
      <rPr>
        <sz val="22"/>
        <rFont val="Arial"/>
        <family val="2"/>
      </rPr>
      <t xml:space="preserve"> (colour : ecru)</t>
    </r>
  </si>
  <si>
    <r>
      <t xml:space="preserve">Blackout pleated blinds </t>
    </r>
    <r>
      <rPr>
        <b/>
        <sz val="22"/>
        <rFont val="Arial"/>
        <family val="2"/>
      </rPr>
      <t>4 cabins version</t>
    </r>
    <r>
      <rPr>
        <sz val="22"/>
        <rFont val="Arial"/>
        <family val="2"/>
      </rPr>
      <t xml:space="preserve"> (colour : ecru)</t>
    </r>
  </si>
  <si>
    <t>Code 0 de 63m² avec câble anti rotation et coupe "triradial"</t>
  </si>
  <si>
    <t xml:space="preserve">Triradial Code 0 (63m²) with non-rotation cable </t>
  </si>
  <si>
    <t>Kit panneaux solaires (400W) : 4 panneaux de 100W</t>
  </si>
  <si>
    <t>Kit solar panels : 4 x 100W panels (400W)</t>
  </si>
  <si>
    <t>Relevage électrique de la porte basculante</t>
  </si>
  <si>
    <t>Electric tilting door lift</t>
  </si>
  <si>
    <t>Numéro de série :</t>
  </si>
  <si>
    <t>Owner :</t>
  </si>
  <si>
    <t>Name of the boat :</t>
  </si>
  <si>
    <t>Technical language (FR / EN) :</t>
  </si>
  <si>
    <t>Balcons avant avec assises en polywood et filières rigides continues</t>
  </si>
  <si>
    <t xml:space="preserve">Fridge freezer 336L with chilled water </t>
  </si>
  <si>
    <t>Inscription nom et port d'attache sur jupes arrières (à préciser 2 mois au plus tard avant la sortie d'usine)</t>
  </si>
  <si>
    <r>
      <t xml:space="preserve">Dessalinisateur basse consommation </t>
    </r>
    <r>
      <rPr>
        <b/>
        <sz val="22"/>
        <color rgb="FF000000"/>
        <rFont val="Arial"/>
        <family val="2"/>
      </rPr>
      <t>12V 105L/H</t>
    </r>
    <r>
      <rPr>
        <sz val="22"/>
        <color indexed="8"/>
        <rFont val="Arial"/>
        <family val="2"/>
      </rPr>
      <t xml:space="preserve"> (panneaux solaires et/ou alternateurs conseillés)</t>
    </r>
  </si>
  <si>
    <r>
      <t xml:space="preserve">Stores plissés occultants (couleur écru) dans </t>
    </r>
    <r>
      <rPr>
        <b/>
        <sz val="22"/>
        <rFont val="Arial"/>
        <family val="2"/>
      </rPr>
      <t>version 3 cabines</t>
    </r>
  </si>
  <si>
    <r>
      <t xml:space="preserve">Stores plissés occultants (couleur écru) dans </t>
    </r>
    <r>
      <rPr>
        <b/>
        <sz val="22"/>
        <rFont val="Arial"/>
        <family val="2"/>
      </rPr>
      <t>version</t>
    </r>
    <r>
      <rPr>
        <sz val="22"/>
        <rFont val="Arial"/>
        <family val="2"/>
      </rPr>
      <t xml:space="preserve"> </t>
    </r>
    <r>
      <rPr>
        <b/>
        <sz val="22"/>
        <rFont val="Arial"/>
        <family val="2"/>
      </rPr>
      <t>4 cabines</t>
    </r>
  </si>
  <si>
    <r>
      <t xml:space="preserve">Moustiquaires sur les hublots dans les cabines </t>
    </r>
    <r>
      <rPr>
        <b/>
        <sz val="22"/>
        <rFont val="Arial"/>
        <family val="2"/>
      </rPr>
      <t>version</t>
    </r>
    <r>
      <rPr>
        <sz val="22"/>
        <rFont val="Arial"/>
        <family val="2"/>
      </rPr>
      <t xml:space="preserve"> </t>
    </r>
    <r>
      <rPr>
        <b/>
        <sz val="22"/>
        <rFont val="Arial"/>
        <family val="2"/>
      </rPr>
      <t>3 cabines</t>
    </r>
  </si>
  <si>
    <r>
      <t xml:space="preserve">Moustiquaires sur les hublots dans les cabines </t>
    </r>
    <r>
      <rPr>
        <b/>
        <sz val="22"/>
        <rFont val="Arial"/>
        <family val="2"/>
      </rPr>
      <t>version</t>
    </r>
    <r>
      <rPr>
        <sz val="22"/>
        <rFont val="Arial"/>
        <family val="2"/>
      </rPr>
      <t xml:space="preserve"> </t>
    </r>
    <r>
      <rPr>
        <b/>
        <sz val="22"/>
        <rFont val="Arial"/>
        <family val="2"/>
      </rPr>
      <t>4 cabines</t>
    </r>
  </si>
  <si>
    <t xml:space="preserve">Salon club à la place de la méridienne (2 fauteuils et un mini-bar) </t>
  </si>
  <si>
    <t>Hifi Radio Fusion 4 HP bluetooth (carré, cockpit avant)</t>
  </si>
  <si>
    <t>Convoyage du Cap Bon (Tunisie) au Port Pin Rolland (Toulon - France) (prix net)</t>
  </si>
  <si>
    <r>
      <t xml:space="preserve">Extra for Safety equipment for </t>
    </r>
    <r>
      <rPr>
        <b/>
        <sz val="22"/>
        <rFont val="Arial"/>
        <family val="2"/>
      </rPr>
      <t>10</t>
    </r>
    <r>
      <rPr>
        <sz val="22"/>
        <rFont val="Arial"/>
        <family val="2"/>
      </rPr>
      <t xml:space="preserve"> instead 8 with Life-raft  (without EPIRB)</t>
    </r>
  </si>
  <si>
    <r>
      <t xml:space="preserve">Mosquito screens for portholes in cabins </t>
    </r>
    <r>
      <rPr>
        <b/>
        <sz val="22"/>
        <rFont val="Arial"/>
        <family val="2"/>
      </rPr>
      <t>3 cabins version</t>
    </r>
  </si>
  <si>
    <r>
      <t xml:space="preserve">Mosquito screens for portholes in cabins </t>
    </r>
    <r>
      <rPr>
        <b/>
        <sz val="22"/>
        <rFont val="Arial"/>
        <family val="2"/>
      </rPr>
      <t>4 cabins version</t>
    </r>
  </si>
  <si>
    <t>Ottoman seat (with storage and cushion)</t>
  </si>
  <si>
    <t xml:space="preserve">Filtre purificateur d'eau douce </t>
  </si>
  <si>
    <t>Freshwater purifying filter</t>
  </si>
  <si>
    <t>Frais de transit matériel client jusqu'à l'usine de Tunisie</t>
  </si>
  <si>
    <t>Fees for owners belongings treatment</t>
  </si>
  <si>
    <t xml:space="preserve">Coussins de siège barreur (assise et dossier) </t>
  </si>
  <si>
    <t>Helmsman seat cushions (seat and backrest)</t>
  </si>
  <si>
    <t>Flybridge sunbathing cushions (with backrests)</t>
  </si>
  <si>
    <t>Bains de soleil flybridge (avec dossiers)</t>
  </si>
  <si>
    <t>Lot de 4 gros oreillers de bains de soleil</t>
  </si>
  <si>
    <t>4 big comfortable pillows</t>
  </si>
  <si>
    <t>Combiné chargeur de 70 amp - convertisseur 12V/230V - 1600VA</t>
  </si>
  <si>
    <t>Combined battery charger 70 Amp - Inverter 12V/230V - 1600VA</t>
  </si>
  <si>
    <r>
      <t xml:space="preserve">Climatisation réversible flotteurs pour </t>
    </r>
    <r>
      <rPr>
        <b/>
        <sz val="22"/>
        <rFont val="Arial"/>
        <family val="2"/>
      </rPr>
      <t>version</t>
    </r>
    <r>
      <rPr>
        <sz val="22"/>
        <rFont val="Arial"/>
        <family val="2"/>
      </rPr>
      <t xml:space="preserve"> </t>
    </r>
    <r>
      <rPr>
        <b/>
        <sz val="22"/>
        <rFont val="Arial"/>
        <family val="2"/>
      </rPr>
      <t>3</t>
    </r>
    <r>
      <rPr>
        <sz val="22"/>
        <rFont val="Arial"/>
        <family val="2"/>
      </rPr>
      <t xml:space="preserve"> </t>
    </r>
    <r>
      <rPr>
        <b/>
        <sz val="22"/>
        <rFont val="Arial"/>
        <family val="2"/>
      </rPr>
      <t>cabines 230V/50 Hz</t>
    </r>
  </si>
  <si>
    <r>
      <t xml:space="preserve">Climatisation réversible flotteurs pour </t>
    </r>
    <r>
      <rPr>
        <b/>
        <sz val="22"/>
        <rFont val="Arial"/>
        <family val="2"/>
      </rPr>
      <t>version</t>
    </r>
    <r>
      <rPr>
        <sz val="22"/>
        <rFont val="Arial"/>
        <family val="2"/>
      </rPr>
      <t xml:space="preserve"> </t>
    </r>
    <r>
      <rPr>
        <b/>
        <sz val="22"/>
        <rFont val="Arial"/>
        <family val="2"/>
      </rPr>
      <t>4</t>
    </r>
    <r>
      <rPr>
        <sz val="22"/>
        <rFont val="Arial"/>
        <family val="2"/>
      </rPr>
      <t xml:space="preserve"> </t>
    </r>
    <r>
      <rPr>
        <b/>
        <sz val="22"/>
        <rFont val="Arial"/>
        <family val="2"/>
      </rPr>
      <t>cabines 230V/50 Hz</t>
    </r>
  </si>
  <si>
    <r>
      <t xml:space="preserve">Climatisation réversible flotteurs pour </t>
    </r>
    <r>
      <rPr>
        <b/>
        <sz val="22"/>
        <rFont val="Arial"/>
        <family val="2"/>
      </rPr>
      <t>version</t>
    </r>
    <r>
      <rPr>
        <sz val="22"/>
        <rFont val="Arial"/>
        <family val="2"/>
      </rPr>
      <t xml:space="preserve"> </t>
    </r>
    <r>
      <rPr>
        <b/>
        <sz val="22"/>
        <rFont val="Arial"/>
        <family val="2"/>
      </rPr>
      <t>3 cabines 120V/60 Hz</t>
    </r>
  </si>
  <si>
    <r>
      <t xml:space="preserve">Climatisation réversible flotteurs pour </t>
    </r>
    <r>
      <rPr>
        <b/>
        <sz val="22"/>
        <rFont val="Arial"/>
        <family val="2"/>
      </rPr>
      <t>version</t>
    </r>
    <r>
      <rPr>
        <sz val="22"/>
        <rFont val="Arial"/>
        <family val="2"/>
      </rPr>
      <t xml:space="preserve"> </t>
    </r>
    <r>
      <rPr>
        <b/>
        <sz val="22"/>
        <rFont val="Arial"/>
        <family val="2"/>
      </rPr>
      <t>4 cabines 120V/60 Hz</t>
    </r>
  </si>
  <si>
    <r>
      <t xml:space="preserve">Climatisation nacelle-carré </t>
    </r>
    <r>
      <rPr>
        <b/>
        <sz val="22"/>
        <rFont val="Arial"/>
        <family val="2"/>
      </rPr>
      <t>230V/50Hz</t>
    </r>
  </si>
  <si>
    <r>
      <t xml:space="preserve">Climatisation nacelle-carré </t>
    </r>
    <r>
      <rPr>
        <b/>
        <sz val="22"/>
        <rFont val="Arial"/>
        <family val="2"/>
      </rPr>
      <t>120V/60Hz</t>
    </r>
  </si>
  <si>
    <r>
      <t xml:space="preserve">Dessalinisateur </t>
    </r>
    <r>
      <rPr>
        <b/>
        <sz val="22"/>
        <rFont val="Arial"/>
        <family val="2"/>
      </rPr>
      <t>230V 240L/H</t>
    </r>
    <r>
      <rPr>
        <sz val="22"/>
        <rFont val="Arial"/>
        <family val="2"/>
      </rPr>
      <t xml:space="preserve"> (nécessite groupe électrogène)</t>
    </r>
  </si>
  <si>
    <r>
      <t xml:space="preserve">Dessalinisateur </t>
    </r>
    <r>
      <rPr>
        <b/>
        <sz val="22"/>
        <rFont val="Arial"/>
        <family val="2"/>
      </rPr>
      <t>120V 240L/H</t>
    </r>
    <r>
      <rPr>
        <sz val="22"/>
        <rFont val="Arial"/>
        <family val="2"/>
      </rPr>
      <t xml:space="preserve"> (nécessite groupe électrogène)</t>
    </r>
  </si>
  <si>
    <r>
      <t xml:space="preserve">Lave vaisselle 6 couverts sous évier </t>
    </r>
    <r>
      <rPr>
        <b/>
        <sz val="22"/>
        <rFont val="Arial"/>
        <family val="2"/>
      </rPr>
      <t>230V</t>
    </r>
  </si>
  <si>
    <r>
      <t xml:space="preserve">Four à micro-ondes </t>
    </r>
    <r>
      <rPr>
        <b/>
        <sz val="22"/>
        <rFont val="Arial"/>
        <family val="2"/>
      </rPr>
      <t>230 V</t>
    </r>
  </si>
  <si>
    <r>
      <t>Lave linge 4kg (</t>
    </r>
    <r>
      <rPr>
        <b/>
        <sz val="22"/>
        <rFont val="Arial"/>
        <family val="2"/>
      </rPr>
      <t>version 3 cabines</t>
    </r>
    <r>
      <rPr>
        <sz val="22"/>
        <rFont val="Arial"/>
        <family val="2"/>
      </rPr>
      <t xml:space="preserve">) avec intégration mobilier meuble SdB </t>
    </r>
    <r>
      <rPr>
        <b/>
        <sz val="22"/>
        <rFont val="Arial"/>
        <family val="2"/>
      </rPr>
      <t>230V</t>
    </r>
  </si>
  <si>
    <r>
      <t>Lave séche-linge 3kg/1,5kg (</t>
    </r>
    <r>
      <rPr>
        <b/>
        <sz val="22"/>
        <rFont val="Arial"/>
        <family val="2"/>
      </rPr>
      <t>version 3 cabines</t>
    </r>
    <r>
      <rPr>
        <sz val="22"/>
        <rFont val="Arial"/>
        <family val="2"/>
      </rPr>
      <t xml:space="preserve">) avec intégration mobilier meuble SdB </t>
    </r>
    <r>
      <rPr>
        <b/>
        <sz val="22"/>
        <rFont val="Arial"/>
        <family val="2"/>
      </rPr>
      <t>230V</t>
    </r>
  </si>
  <si>
    <r>
      <t>Reverse cycle aircond. in hulls (</t>
    </r>
    <r>
      <rPr>
        <b/>
        <sz val="22"/>
        <rFont val="Arial"/>
        <family val="2"/>
      </rPr>
      <t>3 cabins version</t>
    </r>
    <r>
      <rPr>
        <sz val="22"/>
        <rFont val="Arial"/>
        <family val="2"/>
      </rPr>
      <t>)</t>
    </r>
    <r>
      <rPr>
        <b/>
        <sz val="22"/>
        <rFont val="Arial"/>
        <family val="2"/>
      </rPr>
      <t xml:space="preserve"> 230V/50 Hz </t>
    </r>
  </si>
  <si>
    <r>
      <t>Reverse cycle aircond. in hulls (</t>
    </r>
    <r>
      <rPr>
        <b/>
        <sz val="22"/>
        <rFont val="Arial"/>
        <family val="2"/>
      </rPr>
      <t>4 cabins version</t>
    </r>
    <r>
      <rPr>
        <sz val="22"/>
        <rFont val="Arial"/>
        <family val="2"/>
      </rPr>
      <t>)</t>
    </r>
    <r>
      <rPr>
        <b/>
        <sz val="22"/>
        <rFont val="Arial"/>
        <family val="2"/>
      </rPr>
      <t xml:space="preserve"> 230V/50 Hz  </t>
    </r>
  </si>
  <si>
    <r>
      <t>Reverse cycle aircond. in hulls (</t>
    </r>
    <r>
      <rPr>
        <b/>
        <sz val="22"/>
        <rFont val="Arial"/>
        <family val="2"/>
      </rPr>
      <t>3 cabins version</t>
    </r>
    <r>
      <rPr>
        <sz val="22"/>
        <rFont val="Arial"/>
        <family val="2"/>
      </rPr>
      <t>)</t>
    </r>
    <r>
      <rPr>
        <b/>
        <sz val="22"/>
        <rFont val="Arial"/>
        <family val="2"/>
      </rPr>
      <t xml:space="preserve"> 120V/60 Hz </t>
    </r>
  </si>
  <si>
    <r>
      <t>Reverse cycle aircond. in hulls (</t>
    </r>
    <r>
      <rPr>
        <b/>
        <sz val="22"/>
        <rFont val="Arial"/>
        <family val="2"/>
      </rPr>
      <t>4 cabins version</t>
    </r>
    <r>
      <rPr>
        <sz val="22"/>
        <rFont val="Arial"/>
        <family val="2"/>
      </rPr>
      <t>)</t>
    </r>
    <r>
      <rPr>
        <b/>
        <sz val="22"/>
        <rFont val="Arial"/>
        <family val="2"/>
      </rPr>
      <t xml:space="preserve"> 120V/60 Hz  </t>
    </r>
  </si>
  <si>
    <r>
      <t xml:space="preserve">Reverse cycle aircond. in salon </t>
    </r>
    <r>
      <rPr>
        <b/>
        <sz val="22"/>
        <rFont val="Arial"/>
        <family val="2"/>
      </rPr>
      <t xml:space="preserve">230V/50Hz </t>
    </r>
  </si>
  <si>
    <r>
      <t xml:space="preserve">Reverse cycle aircond. in salon </t>
    </r>
    <r>
      <rPr>
        <b/>
        <sz val="22"/>
        <rFont val="Arial"/>
        <family val="2"/>
      </rPr>
      <t xml:space="preserve">120V/60Hz </t>
    </r>
  </si>
  <si>
    <r>
      <t>Watermaker</t>
    </r>
    <r>
      <rPr>
        <b/>
        <sz val="22"/>
        <rFont val="Arial"/>
        <family val="2"/>
      </rPr>
      <t xml:space="preserve"> 230V 240L/H</t>
    </r>
    <r>
      <rPr>
        <sz val="22"/>
        <rFont val="Arial"/>
        <family val="2"/>
      </rPr>
      <t xml:space="preserve"> (required genset)</t>
    </r>
  </si>
  <si>
    <r>
      <t xml:space="preserve">Watermaker </t>
    </r>
    <r>
      <rPr>
        <b/>
        <sz val="22"/>
        <rFont val="Arial"/>
        <family val="2"/>
      </rPr>
      <t>120V 240L/H</t>
    </r>
    <r>
      <rPr>
        <sz val="22"/>
        <rFont val="Arial"/>
        <family val="2"/>
      </rPr>
      <t xml:space="preserve"> (required genset)</t>
    </r>
  </si>
  <si>
    <r>
      <t xml:space="preserve">Dish washer for 6 under sink </t>
    </r>
    <r>
      <rPr>
        <b/>
        <sz val="22"/>
        <rFont val="Arial"/>
        <family val="2"/>
      </rPr>
      <t xml:space="preserve">230V </t>
    </r>
  </si>
  <si>
    <r>
      <t xml:space="preserve">Micro-wave oven </t>
    </r>
    <r>
      <rPr>
        <b/>
        <sz val="22"/>
        <rFont val="Arial"/>
        <family val="2"/>
      </rPr>
      <t>230V</t>
    </r>
  </si>
  <si>
    <r>
      <t>4 kg washing machine integrated in the bathroom furniture (</t>
    </r>
    <r>
      <rPr>
        <b/>
        <sz val="22"/>
        <rFont val="Arial"/>
        <family val="2"/>
      </rPr>
      <t>3 cabins version</t>
    </r>
    <r>
      <rPr>
        <sz val="22"/>
        <rFont val="Arial"/>
        <family val="2"/>
      </rPr>
      <t xml:space="preserve">) </t>
    </r>
    <r>
      <rPr>
        <b/>
        <sz val="22"/>
        <rFont val="Arial"/>
        <family val="2"/>
      </rPr>
      <t xml:space="preserve">230V </t>
    </r>
  </si>
  <si>
    <r>
      <t>3kg/1,5kg washer-dryer machine integrated in the bathroom furniture (</t>
    </r>
    <r>
      <rPr>
        <b/>
        <sz val="22"/>
        <rFont val="Arial"/>
        <family val="2"/>
      </rPr>
      <t>3 cabins version</t>
    </r>
    <r>
      <rPr>
        <sz val="22"/>
        <rFont val="Arial"/>
        <family val="2"/>
      </rPr>
      <t xml:space="preserve">) </t>
    </r>
    <r>
      <rPr>
        <b/>
        <sz val="22"/>
        <rFont val="Arial"/>
        <family val="2"/>
      </rPr>
      <t>230V</t>
    </r>
  </si>
  <si>
    <t xml:space="preserve">Electronique Raymarine PACK 2 à la place du Pack 1 : Pack 1 + combiné VHF RAY MIC au poste de barre, AIS émetteur récepteur, écran traceur AXIOM 12" au poste de barre </t>
  </si>
  <si>
    <t xml:space="preserve">Raymarine Electronic Pack 2 instead Pack 1 : Pack 1 + VHF RAY MIC at steering station, AIS receiver transmitter, full touch screen AXIOM 12" at steering station </t>
  </si>
  <si>
    <t>Commande déportée avec compteur de chaîne au poste de barre</t>
  </si>
  <si>
    <t>Remote control with chain counter at helm station</t>
  </si>
  <si>
    <t xml:space="preserve">Serre-casseroles pour plaque de cuisson  </t>
  </si>
  <si>
    <t>Pot holders on burner cooking</t>
  </si>
  <si>
    <t>Standard</t>
  </si>
  <si>
    <t>Code 0 rigging : bow spirit, furler, bobstays, blocks &amp; deck fittings</t>
  </si>
  <si>
    <t>Annexe 2,80m en hypalon sans console (taille maxi) + moteur HB 5CV + mise sous bossoirs</t>
  </si>
  <si>
    <t>Dinghy 2,80m without console + 5hp outboard engine installed on davits</t>
  </si>
  <si>
    <t xml:space="preserve">Tout bateau francisé fera l’objet d’une facturation du montant de l’écocontribution défini selon le barème en vigueur défini par l’APER </t>
  </si>
  <si>
    <t>Any francized vessel will be invoiced for the amount of the French eco-contribution defined according to the current scale defined by the APER</t>
  </si>
  <si>
    <r>
      <t xml:space="preserve">Matériel de sécurité pour </t>
    </r>
    <r>
      <rPr>
        <b/>
        <sz val="22"/>
        <rFont val="Arial"/>
        <family val="2"/>
      </rPr>
      <t>8 personnes</t>
    </r>
    <r>
      <rPr>
        <sz val="22"/>
        <rFont val="Arial"/>
        <family val="2"/>
      </rPr>
      <t xml:space="preserve"> avec 1 radeau de survie (Gilet auto + longe, radeau, 10 batons lumineux vert, bouée fer à cheval, compas iris 50ZA, journal de bord, lampe torche, seau anse, trousse de secours, chaussette pare-battage, jeu amarre 2x15ml + 2x25ml, pare-battage) </t>
    </r>
    <r>
      <rPr>
        <b/>
        <sz val="22"/>
        <rFont val="Arial"/>
        <family val="2"/>
      </rPr>
      <t>Sans fusée et balise</t>
    </r>
  </si>
  <si>
    <r>
      <t>Safety equipment</t>
    </r>
    <r>
      <rPr>
        <b/>
        <sz val="22"/>
        <rFont val="Arial"/>
        <family val="2"/>
      </rPr>
      <t xml:space="preserve"> for 8</t>
    </r>
    <r>
      <rPr>
        <sz val="22"/>
        <rFont val="Arial"/>
        <family val="2"/>
      </rPr>
      <t xml:space="preserve"> with Life-raft (Auto vest + lanyard, raft, 10 green glow sticks, horseshoes buoy, compass iris 50ZA, logbook, flashlight, bucket handle, first aid kit, fender sock, set of mooring ropes 2x15ml + 2x25ml, fender)  without EPIRB and flares) w</t>
    </r>
    <r>
      <rPr>
        <b/>
        <sz val="22"/>
        <rFont val="Arial"/>
        <family val="2"/>
      </rPr>
      <t>ithout EPIRB and flares</t>
    </r>
  </si>
  <si>
    <r>
      <t xml:space="preserve">WC électrique à l'eau douce grand modèle </t>
    </r>
    <r>
      <rPr>
        <b/>
        <sz val="22"/>
        <rFont val="Arial"/>
        <family val="2"/>
      </rPr>
      <t>(préciser le nombre et emplacement)</t>
    </r>
  </si>
  <si>
    <r>
      <t xml:space="preserve">Large model freshwater electric toilet </t>
    </r>
    <r>
      <rPr>
        <b/>
        <sz val="22"/>
        <rFont val="Arial"/>
        <family val="2"/>
      </rPr>
      <t>(specify number and location)</t>
    </r>
  </si>
  <si>
    <t xml:space="preserve">Bar intégré dans table de carré avec plateau réversible : déjà inclus dans pack Elégance </t>
  </si>
  <si>
    <t xml:space="preserve">Bar integrated in salon table with reversible tray : already included in Elegance pack </t>
  </si>
  <si>
    <t xml:space="preserve">Bimini du poste de barre en toile </t>
  </si>
  <si>
    <t>Kit de toiles fermant le poste de barre</t>
  </si>
  <si>
    <t xml:space="preserve">Taud de soleil cockpit avant </t>
  </si>
  <si>
    <t xml:space="preserve">Toile pour protection du soleil pour arrière du cockpit </t>
  </si>
  <si>
    <t xml:space="preserve">Housse de console de barre et des instruments </t>
  </si>
  <si>
    <t xml:space="preserve">Canvas helm station Bimini </t>
  </si>
  <si>
    <t>Enclosure for helm sation Bimini</t>
  </si>
  <si>
    <t>Sun awning for forward cockpit</t>
  </si>
  <si>
    <t xml:space="preserve">Sun awning for aft cockpit </t>
  </si>
  <si>
    <t xml:space="preserve">Set of protection for steering console </t>
  </si>
  <si>
    <r>
      <t xml:space="preserve">Groupe électrogène </t>
    </r>
    <r>
      <rPr>
        <b/>
        <sz val="22"/>
        <color rgb="FF000000"/>
        <rFont val="Arial"/>
        <family val="2"/>
      </rPr>
      <t>7KW 50hz</t>
    </r>
    <r>
      <rPr>
        <sz val="22"/>
        <color indexed="8"/>
        <rFont val="Arial"/>
        <family val="2"/>
      </rPr>
      <t xml:space="preserve"> avec cocon d'insonorisation  et commande à distance </t>
    </r>
    <r>
      <rPr>
        <b/>
        <sz val="22"/>
        <color rgb="FF000000"/>
        <rFont val="Arial"/>
        <family val="2"/>
      </rPr>
      <t>230V</t>
    </r>
    <r>
      <rPr>
        <sz val="22"/>
        <color indexed="8"/>
        <rFont val="Arial"/>
        <family val="2"/>
      </rPr>
      <t xml:space="preserve"> </t>
    </r>
  </si>
  <si>
    <r>
      <t xml:space="preserve">Groupe électrogène </t>
    </r>
    <r>
      <rPr>
        <b/>
        <sz val="22"/>
        <color rgb="FF000000"/>
        <rFont val="Arial"/>
        <family val="2"/>
      </rPr>
      <t>9KW 60hz</t>
    </r>
    <r>
      <rPr>
        <sz val="22"/>
        <color indexed="8"/>
        <rFont val="Arial"/>
        <family val="2"/>
      </rPr>
      <t xml:space="preserve"> avec cocon d'insonorisation et commande à distance </t>
    </r>
    <r>
      <rPr>
        <b/>
        <sz val="22"/>
        <color rgb="FF000000"/>
        <rFont val="Arial"/>
        <family val="2"/>
      </rPr>
      <t xml:space="preserve">120V </t>
    </r>
  </si>
  <si>
    <t>Transport, mise à l'eau, mâtage, avec mouillage 20kg et 70ml de chaine Ø 10, patte d'oie, 6 défenses et 4 amarres et mise en main 1 jour (prix net), malette à outils, paramétrage MMSI</t>
  </si>
  <si>
    <t>Trucking, commissioning, anchor set 20kg and 70 ml Ø10 chain, anchor bridle, 6 fenders and 4 moorings and one day hand over (net price), toolkit, MMSI configuration</t>
  </si>
  <si>
    <t>Spi asymétrique 1,5oz de 102m² avec chaussette</t>
  </si>
  <si>
    <r>
      <rPr>
        <b/>
        <sz val="22"/>
        <rFont val="Arial"/>
        <family val="2"/>
      </rPr>
      <t>Flotteurs</t>
    </r>
    <r>
      <rPr>
        <sz val="22"/>
        <rFont val="Arial"/>
        <family val="2"/>
      </rPr>
      <t xml:space="preserve"> : bandeaux et têtes de lit capitonnés, éclairage indirect bandeau de lit, applique design, liseuses chromées, porte revues dans cabine master, accessoires confort dans salle de bain</t>
    </r>
  </si>
  <si>
    <r>
      <rPr>
        <b/>
        <sz val="22"/>
        <rFont val="Arial"/>
        <family val="2"/>
      </rPr>
      <t>Hulls :</t>
    </r>
    <r>
      <rPr>
        <sz val="22"/>
        <rFont val="Arial"/>
        <family val="2"/>
      </rPr>
      <t xml:space="preserve"> padded headbands and headboards, indirect lighting headband, design applies, chrome plated polished reading lights, magazines pockets master suites, comfort accessories in the bathroom</t>
    </r>
  </si>
  <si>
    <t>Convoyage du Cap Bon (Tunisie) au Capo d'Orlando (Sicile - Italie) (prix net)</t>
  </si>
  <si>
    <t>Skipper delivery from Cap Bon (Tunisia) to Capo of Orlando (Sicily - Italy) (net price)</t>
  </si>
  <si>
    <t>3 cabins - 3 heads - 2 showers</t>
  </si>
  <si>
    <t xml:space="preserve">3 cabins - 3 heads - 3 showers </t>
  </si>
  <si>
    <t>4 cabins - 4 heads - 2 central showers</t>
  </si>
  <si>
    <t>4 cabins - 4 heads - 4 showers</t>
  </si>
  <si>
    <t>Asymmetric spinnaker 1,5oz (102m²) with sleeve</t>
  </si>
  <si>
    <r>
      <t xml:space="preserve">Generator </t>
    </r>
    <r>
      <rPr>
        <b/>
        <sz val="22"/>
        <color rgb="FF000000"/>
        <rFont val="Arial"/>
        <family val="2"/>
      </rPr>
      <t>7KW 50hz</t>
    </r>
    <r>
      <rPr>
        <sz val="22"/>
        <color indexed="8"/>
        <rFont val="Arial"/>
        <family val="2"/>
      </rPr>
      <t xml:space="preserve"> with soundshield and remote control </t>
    </r>
    <r>
      <rPr>
        <b/>
        <sz val="22"/>
        <color rgb="FF000000"/>
        <rFont val="Arial"/>
        <family val="2"/>
      </rPr>
      <t>230V</t>
    </r>
  </si>
  <si>
    <r>
      <t xml:space="preserve">Generator </t>
    </r>
    <r>
      <rPr>
        <b/>
        <sz val="22"/>
        <color rgb="FF000000"/>
        <rFont val="Arial"/>
        <family val="2"/>
      </rPr>
      <t>9KW 60hz</t>
    </r>
    <r>
      <rPr>
        <sz val="22"/>
        <color indexed="8"/>
        <rFont val="Arial"/>
        <family val="2"/>
      </rPr>
      <t xml:space="preserve"> with soundshield and remote control </t>
    </r>
    <r>
      <rPr>
        <b/>
        <sz val="22"/>
        <color rgb="FF000000"/>
        <rFont val="Arial"/>
        <family val="2"/>
      </rPr>
      <t>120V</t>
    </r>
  </si>
  <si>
    <t>Lattage naturel plate-forme arrière, plage arrière et jupes</t>
  </si>
  <si>
    <t>Lattage naturel cockpit avant</t>
  </si>
  <si>
    <t>Lattage naturel fly et marches d'accès au fly</t>
  </si>
  <si>
    <t>Natural lathing on rear platform, aft cockpit and transom</t>
  </si>
  <si>
    <t>Natural lathing on forward cockpit</t>
  </si>
  <si>
    <t>Natural lathing fly and access steps to fly</t>
  </si>
  <si>
    <r>
      <t xml:space="preserve">Aménagement pointe avant </t>
    </r>
    <r>
      <rPr>
        <b/>
        <sz val="22"/>
        <color rgb="FF000000"/>
        <rFont val="Arial"/>
        <family val="2"/>
      </rPr>
      <t xml:space="preserve">Babord </t>
    </r>
    <r>
      <rPr>
        <sz val="22"/>
        <color indexed="8"/>
        <rFont val="Arial"/>
        <family val="2"/>
      </rPr>
      <t>(matelas, rideau occultant, hublot)</t>
    </r>
  </si>
  <si>
    <r>
      <rPr>
        <b/>
        <sz val="22"/>
        <color rgb="FF000000"/>
        <rFont val="Arial"/>
        <family val="2"/>
      </rPr>
      <t>Portside</t>
    </r>
    <r>
      <rPr>
        <sz val="22"/>
        <color indexed="8"/>
        <rFont val="Arial"/>
        <family val="2"/>
      </rPr>
      <t xml:space="preserve"> forepeak layout (mattress, blackout curtain and porthole) </t>
    </r>
  </si>
  <si>
    <t>Quotation for catamaran BALI 4.2        -       Tarif A-2024</t>
  </si>
  <si>
    <t>Système de relevage d'annexe</t>
  </si>
  <si>
    <t>Tender lifting system</t>
  </si>
  <si>
    <t xml:space="preserve">Réseau principal 120V au lieu de 230V (chauffe-eau, chargeur, prises, convertisseur) et préinstallation des branchements electriques (micro-ondes, TV, lave-linge et lave-vaisselle) </t>
  </si>
  <si>
    <t>Primary 120V electrical system instead of 230V (with boiler, bat. charger, outlets, converter) and pre-installation of electrical connections (microwave, TV, washing machine and dishwasher)</t>
  </si>
  <si>
    <r>
      <t xml:space="preserve">1 ventilateur par cabine, carré et pointe aménagée </t>
    </r>
    <r>
      <rPr>
        <b/>
        <sz val="22"/>
        <rFont val="Arial"/>
        <family val="2"/>
      </rPr>
      <t>(préciser le nombre et emplacement  suivant version retenue)</t>
    </r>
  </si>
  <si>
    <t>1 fan per cabin, saloon and forepeak (specify nbr according to choosen version and location)</t>
  </si>
  <si>
    <t>Sellerie intérieure et extérieure couleur Heritage Moss</t>
  </si>
  <si>
    <t>Indoor and outdoor upholstery color Heritage Moss</t>
  </si>
  <si>
    <t>Sellerie intérieure et extérieure couleur Papyrus</t>
  </si>
  <si>
    <t>Indoor and outdoor upholstery color Papyrus</t>
  </si>
  <si>
    <t>Sellerie intérieure et extérieure couleur Mezzo Celadon</t>
  </si>
  <si>
    <t>Indoor and outdoor upholstery color Mezzo Celadon</t>
  </si>
  <si>
    <t>Sellerie intérieure et extérieure couleur Heritage Scarlett</t>
  </si>
  <si>
    <t>Indoor and outdoor upholstery color Heritage Scarlett</t>
  </si>
  <si>
    <t>External roof curtains for sun protection of the saloon (Black Batyline fabric)</t>
  </si>
  <si>
    <t>Rideaux extérieurs de roof isotherme en batyline noire</t>
  </si>
  <si>
    <t>Devis d'un catamaran BALI 4.2         -       Tarif A-2024</t>
  </si>
  <si>
    <t>Lazy bag "Kavas"</t>
  </si>
  <si>
    <t>Accastillage de Code 0 : bout dehors, sous barbes, drosse, drisse, emmagasineur tambour, stand-up</t>
  </si>
  <si>
    <t>Accastillage de spi asymétrique : bout dehors, sous barbes, drisse, stand-up (inutile si option accastillage code 0)</t>
  </si>
  <si>
    <t>Spinnaker rigging : bowsprit, halyard, deck fittings &amp; blocks (not necessary if code 0 gear ordered)</t>
  </si>
  <si>
    <r>
      <t xml:space="preserve">GV lattée et Solent renforcés en Dacron avec bande anti-UV + lazy bag </t>
    </r>
    <r>
      <rPr>
        <sz val="22"/>
        <color rgb="FF000000"/>
        <rFont val="Arial"/>
        <family val="2"/>
      </rPr>
      <t>BALI</t>
    </r>
    <r>
      <rPr>
        <sz val="22"/>
        <color indexed="8"/>
        <rFont val="Arial"/>
        <family val="2"/>
      </rPr>
      <t xml:space="preserve"> &amp; lazy jack + écoutes</t>
    </r>
  </si>
  <si>
    <r>
      <t xml:space="preserve">GV lattée à </t>
    </r>
    <r>
      <rPr>
        <sz val="22"/>
        <color rgb="FF000000"/>
        <rFont val="Arial"/>
        <family val="2"/>
      </rPr>
      <t>corne avec accastillage spécifique</t>
    </r>
    <r>
      <rPr>
        <sz val="22"/>
        <color indexed="8"/>
        <rFont val="Arial"/>
        <family val="2"/>
      </rPr>
      <t xml:space="preserve"> et Solent en Dacron avec bande anti-UV renforcés + lazy bag </t>
    </r>
    <r>
      <rPr>
        <sz val="22"/>
        <color rgb="FF000000"/>
        <rFont val="Arial"/>
        <family val="2"/>
      </rPr>
      <t>BALI</t>
    </r>
    <r>
      <rPr>
        <sz val="22"/>
        <color indexed="8"/>
        <rFont val="Arial"/>
        <family val="2"/>
      </rPr>
      <t xml:space="preserve"> &amp; lazy jack + écoutes</t>
    </r>
  </si>
  <si>
    <t>Reinforced Dacron full batten Mainsail &amp; Solent with UV protection + Lazy-Bag &amp; Lazy-Jack + sheets</t>
  </si>
  <si>
    <r>
      <rPr>
        <sz val="22"/>
        <color rgb="FF000000"/>
        <rFont val="Arial"/>
        <family val="2"/>
      </rPr>
      <t xml:space="preserve">Square top </t>
    </r>
    <r>
      <rPr>
        <sz val="22"/>
        <color indexed="8"/>
        <rFont val="Arial"/>
        <family val="2"/>
      </rPr>
      <t>reinforced Dacron full-batten Mainsail with specific fitting  &amp; Solent with UV protection + Lazy-Bag &amp; Lazy-Jack + sheets</t>
    </r>
  </si>
  <si>
    <r>
      <t xml:space="preserve">Préinstallation TV et antenne TV hertzienne (FR) et Lève-TV </t>
    </r>
    <r>
      <rPr>
        <b/>
        <sz val="22"/>
        <color rgb="FF000000"/>
        <rFont val="Arial"/>
        <family val="2"/>
      </rPr>
      <t>si option TV et antenne non prise</t>
    </r>
  </si>
  <si>
    <r>
      <t xml:space="preserve">TV pre-installation and TV antenna (FR) and TV lift </t>
    </r>
    <r>
      <rPr>
        <b/>
        <sz val="22"/>
        <color rgb="FF000000"/>
        <rFont val="Arial"/>
        <family val="2"/>
      </rPr>
      <t>if TV and antenna option not taken</t>
    </r>
  </si>
  <si>
    <t xml:space="preserve">Pack ready to go (carburant + eau) (prix net) </t>
  </si>
  <si>
    <t>Pack ready to go (fuel + water) (net price)</t>
  </si>
  <si>
    <t>BALI 4.2 equipped with 2x30 hp Nanni engines</t>
  </si>
  <si>
    <t xml:space="preserve">BALI 4.2 équipé de 2 moteurs Nanni 30CV </t>
  </si>
  <si>
    <t xml:space="preserve">Réservoir d'eau supplémentaire de 400L (capacité totale de 860L) </t>
  </si>
  <si>
    <t>2 couches d'antifouling avec primaire Epoxy</t>
  </si>
  <si>
    <r>
      <rPr>
        <b/>
        <sz val="22"/>
        <rFont val="Arial"/>
        <family val="2"/>
      </rPr>
      <t xml:space="preserve">Carré </t>
    </r>
    <r>
      <rPr>
        <sz val="22"/>
        <rFont val="Arial"/>
        <family val="2"/>
      </rPr>
      <t>: liseuse gainée à la table à cartes, chaise metteur en scène à la table à cartes, table carré avec bar et alèse bois massif, lampes d'ambiance, bandeaux de sellerie carré capitonnée avec accoudoirs, système de relevage électrique de la baie arrière assisté par vérins hydrauliques, hampe de pavillon et son support</t>
    </r>
  </si>
  <si>
    <r>
      <rPr>
        <b/>
        <sz val="22"/>
        <rFont val="Arial"/>
        <family val="2"/>
      </rPr>
      <t xml:space="preserve">Salon : </t>
    </r>
    <r>
      <rPr>
        <sz val="22"/>
        <rFont val="Arial"/>
        <family val="2"/>
      </rPr>
      <t>chart table reading light in leather, folding seat for chart table, salon table with bar and plain wood borders, design standing lights, square upholstery bands with armrests, electric rear bay lift system assisted by hydraulic cylinders, flagpole and its support</t>
    </r>
  </si>
  <si>
    <t>Lazy bag et bandes anti-UV sont de couleur grise</t>
  </si>
  <si>
    <t>2 Nanni 50 hp 4 cylinders engines instead of the 30 hp 3 cylinders</t>
  </si>
  <si>
    <t>2 moteurs Nanni 50CV 4 cylindres au lieu du 30 CV 3 cylindres</t>
  </si>
  <si>
    <r>
      <t xml:space="preserve">Aménagement pointe avant </t>
    </r>
    <r>
      <rPr>
        <b/>
        <sz val="22"/>
        <color rgb="FF000000"/>
        <rFont val="Arial"/>
        <family val="2"/>
      </rPr>
      <t>Babord</t>
    </r>
    <r>
      <rPr>
        <sz val="22"/>
        <color indexed="8"/>
        <rFont val="Arial"/>
        <family val="2"/>
      </rPr>
      <t xml:space="preserve"> (douche, WC)</t>
    </r>
  </si>
  <si>
    <t xml:space="preserve">Table de carré convertible en couchette double (sellerie comprise) (incompatible avecbar intégré dans table de carré) </t>
  </si>
  <si>
    <t xml:space="preserve">Convertible saloon table for double berth (cushions included) (incompatible with bar integrated in salon table) </t>
  </si>
  <si>
    <t>Seat to be used for saloon/cockpit (specify nbr)</t>
  </si>
  <si>
    <r>
      <t xml:space="preserve">Siège amovible pour table de carré </t>
    </r>
    <r>
      <rPr>
        <b/>
        <sz val="22"/>
        <rFont val="Arial"/>
        <family val="2"/>
      </rPr>
      <t>(préciser le nombre)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</si>
</sst>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0\ &quot;€&quot;;[Red]\-#,##0\ &quot;€&quot;"/>
    <numFmt numFmtId="44" formatCode="_-* #,##0.00\ &quot;€&quot;_-;\-* #,##0.00\ &quot;€&quot;_-;_-* &quot;-&quot;??\ &quot;€&quot;_-;_-@_-"/>
    <numFmt numFmtId="43" formatCode="_-* #,##0.00_-;\-* #,##0.00_-;_-* &quot;-&quot;??_-;_-@_-"/>
    <numFmt numFmtId="164" formatCode="#,##0\ &quot;€&quot;;\-#,##0\ &quot;€&quot;;;@"/>
    <numFmt numFmtId="165" formatCode="_-* #,##0.00\ _€_-;\-* #,##0.00\ _€_-;_-* &quot;-&quot;??\ _€_-;_-@_-"/>
    <numFmt numFmtId="166" formatCode="#,##0\ &quot;€&quot;"/>
    <numFmt numFmtId="167" formatCode="_-* #,##0.00[$€]_-;\-* #,##0.00[$€]_-;_-* &quot;-&quot;??[$€]_-;_-@_-"/>
  </numFmts>
  <fonts count="46" x14ac:knownFonts="1">
    <font>
      <sz val="11"/>
      <color theme="1"/>
      <name val="Calibri"/>
      <family val="2"/>
      <scheme val="minor"/>
    </font>
    <font>
      <sz val="11"/>
      <color theme="1"/>
      <name val="Calibri"/>
      <family val="2"/>
      <scheme val="minor"/>
    </font>
    <font>
      <b/>
      <sz val="28"/>
      <name val="Arial"/>
      <family val="2"/>
    </font>
    <font>
      <b/>
      <sz val="36"/>
      <color indexed="8"/>
      <name val="Arial"/>
      <family val="2"/>
    </font>
    <font>
      <b/>
      <sz val="20"/>
      <color indexed="8"/>
      <name val="Arial"/>
      <family val="2"/>
    </font>
    <font>
      <b/>
      <sz val="20"/>
      <name val="Arial"/>
      <family val="2"/>
    </font>
    <font>
      <sz val="28"/>
      <color theme="1"/>
      <name val="Calibri"/>
      <family val="2"/>
      <scheme val="minor"/>
    </font>
    <font>
      <b/>
      <sz val="22"/>
      <color indexed="8"/>
      <name val="Arial"/>
      <family val="2"/>
    </font>
    <font>
      <b/>
      <sz val="12"/>
      <color indexed="8"/>
      <name val="Arial"/>
      <family val="2"/>
    </font>
    <font>
      <sz val="22"/>
      <color indexed="8"/>
      <name val="Arial"/>
      <family val="2"/>
    </font>
    <font>
      <b/>
      <sz val="22"/>
      <color rgb="FF000000"/>
      <name val="Arial"/>
      <family val="2"/>
    </font>
    <font>
      <sz val="20"/>
      <color indexed="8"/>
      <name val="Arial"/>
      <family val="2"/>
    </font>
    <font>
      <sz val="16"/>
      <color indexed="8"/>
      <name val="Arial"/>
      <family val="2"/>
    </font>
    <font>
      <sz val="20"/>
      <name val="Arial"/>
      <family val="2"/>
    </font>
    <font>
      <sz val="12"/>
      <color indexed="8"/>
      <name val="Arial"/>
      <family val="2"/>
    </font>
    <font>
      <sz val="16"/>
      <color theme="1"/>
      <name val="Arial"/>
      <family val="2"/>
    </font>
    <font>
      <b/>
      <sz val="26"/>
      <color indexed="8"/>
      <name val="Arial"/>
      <family val="2"/>
    </font>
    <font>
      <sz val="22"/>
      <color theme="1"/>
      <name val="Arial"/>
      <family val="2"/>
    </font>
    <font>
      <sz val="11"/>
      <color indexed="8"/>
      <name val="Calibri"/>
      <family val="2"/>
    </font>
    <font>
      <sz val="22"/>
      <name val="Arial"/>
      <family val="2"/>
    </font>
    <font>
      <sz val="20"/>
      <name val="Calibri"/>
      <family val="2"/>
      <scheme val="minor"/>
    </font>
    <font>
      <sz val="16"/>
      <color theme="1"/>
      <name val="Calibri"/>
      <family val="2"/>
      <scheme val="minor"/>
    </font>
    <font>
      <b/>
      <sz val="22"/>
      <color theme="4"/>
      <name val="Arial"/>
      <family val="2"/>
    </font>
    <font>
      <b/>
      <sz val="11"/>
      <color rgb="FFFF0000"/>
      <name val="Calibri"/>
      <family val="2"/>
      <scheme val="minor"/>
    </font>
    <font>
      <b/>
      <sz val="20"/>
      <color rgb="FFFF0000"/>
      <name val="Arial"/>
      <family val="2"/>
    </font>
    <font>
      <b/>
      <sz val="26"/>
      <name val="Arial"/>
      <family val="2"/>
    </font>
    <font>
      <b/>
      <sz val="18"/>
      <name val="Arial"/>
      <family val="2"/>
    </font>
    <font>
      <b/>
      <sz val="36"/>
      <name val="Arial"/>
      <family val="2"/>
    </font>
    <font>
      <b/>
      <sz val="24"/>
      <name val="Arial"/>
      <family val="2"/>
    </font>
    <font>
      <b/>
      <sz val="22"/>
      <name val="Arial"/>
      <family val="2"/>
    </font>
    <font>
      <sz val="20"/>
      <color theme="1"/>
      <name val="Calibri"/>
      <family val="2"/>
      <scheme val="minor"/>
    </font>
    <font>
      <b/>
      <sz val="18"/>
      <color rgb="FFFF0000"/>
      <name val="Arial"/>
      <family val="2"/>
    </font>
    <font>
      <b/>
      <sz val="22"/>
      <color rgb="FFFF0000"/>
      <name val="Arial"/>
      <family val="2"/>
    </font>
    <font>
      <b/>
      <sz val="16"/>
      <color indexed="8"/>
      <name val="Arial"/>
      <family val="2"/>
    </font>
    <font>
      <b/>
      <sz val="14"/>
      <name val="Arial"/>
      <family val="2"/>
    </font>
    <font>
      <sz val="18"/>
      <color theme="1"/>
      <name val="Calibri"/>
      <family val="2"/>
      <scheme val="minor"/>
    </font>
    <font>
      <sz val="20"/>
      <color theme="1"/>
      <name val="Arial"/>
      <family val="2"/>
    </font>
    <font>
      <b/>
      <sz val="20"/>
      <color rgb="FFFF0000"/>
      <name val="Calibri"/>
      <family val="2"/>
      <scheme val="minor"/>
    </font>
    <font>
      <sz val="8"/>
      <name val="Calibri"/>
      <family val="2"/>
      <scheme val="minor"/>
    </font>
    <font>
      <sz val="18"/>
      <color rgb="FFFF0000"/>
      <name val="Arial"/>
      <family val="2"/>
    </font>
    <font>
      <b/>
      <sz val="18"/>
      <color rgb="FFFF0000"/>
      <name val="Calibri"/>
      <family val="2"/>
    </font>
    <font>
      <sz val="18"/>
      <color rgb="FFFF0000"/>
      <name val="Calibri"/>
      <family val="2"/>
      <scheme val="minor"/>
    </font>
    <font>
      <b/>
      <i/>
      <sz val="20"/>
      <color indexed="8"/>
      <name val="Arial"/>
      <family val="2"/>
    </font>
    <font>
      <sz val="10"/>
      <name val="Arial"/>
      <family val="2"/>
    </font>
    <font>
      <sz val="9"/>
      <name val="Times"/>
      <family val="1"/>
    </font>
    <font>
      <sz val="22"/>
      <color rgb="FF000000"/>
      <name val="Arial"/>
      <family val="2"/>
    </font>
  </fonts>
  <fills count="4">
    <fill>
      <patternFill patternType="none"/>
    </fill>
    <fill>
      <patternFill patternType="gray125"/>
    </fill>
    <fill>
      <patternFill patternType="solid">
        <fgColor theme="0"/>
        <bgColor indexed="64"/>
      </patternFill>
    </fill>
    <fill>
      <patternFill patternType="solid">
        <fgColor theme="5" tint="0.59999389629810485"/>
        <bgColor indexed="64"/>
      </patternFill>
    </fill>
  </fills>
  <borders count="3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top/>
      <bottom style="thin">
        <color auto="1"/>
      </bottom>
      <diagonal/>
    </border>
    <border>
      <left/>
      <right/>
      <top/>
      <bottom style="thin">
        <color auto="1"/>
      </bottom>
      <diagonal/>
    </border>
    <border>
      <left/>
      <right style="medium">
        <color auto="1"/>
      </right>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top style="thin">
        <color auto="1"/>
      </top>
      <bottom style="medium">
        <color auto="1"/>
      </bottom>
      <diagonal/>
    </border>
    <border>
      <left style="thin">
        <color auto="1"/>
      </left>
      <right/>
      <top/>
      <bottom style="medium">
        <color auto="1"/>
      </bottom>
      <diagonal/>
    </border>
  </borders>
  <cellStyleXfs count="23">
    <xf numFmtId="0" fontId="0" fillId="0" borderId="0"/>
    <xf numFmtId="9" fontId="1" fillId="0" borderId="0" applyFont="0" applyFill="0" applyBorder="0" applyAlignment="0" applyProtection="0"/>
    <xf numFmtId="165" fontId="18" fillId="0" borderId="0" applyFont="0" applyFill="0" applyBorder="0" applyAlignment="0" applyProtection="0"/>
    <xf numFmtId="44" fontId="18" fillId="0" borderId="0" applyFont="0" applyFill="0" applyBorder="0" applyAlignment="0" applyProtection="0"/>
    <xf numFmtId="167" fontId="44" fillId="0" borderId="0" applyFont="0" applyFill="0" applyBorder="0" applyAlignment="0" applyProtection="0"/>
    <xf numFmtId="165" fontId="18" fillId="0" borderId="0" applyFont="0" applyFill="0" applyBorder="0" applyAlignment="0" applyProtection="0"/>
    <xf numFmtId="0" fontId="43" fillId="0" borderId="0"/>
    <xf numFmtId="9" fontId="1" fillId="0" borderId="0" applyFont="0" applyFill="0" applyBorder="0" applyAlignment="0" applyProtection="0"/>
    <xf numFmtId="44" fontId="18" fillId="0" borderId="0" applyFont="0" applyFill="0" applyBorder="0" applyAlignment="0" applyProtection="0"/>
    <xf numFmtId="0" fontId="43" fillId="0" borderId="0"/>
    <xf numFmtId="0" fontId="43" fillId="0" borderId="0"/>
    <xf numFmtId="43" fontId="43" fillId="0" borderId="0" applyFont="0" applyFill="0" applyBorder="0" applyAlignment="0" applyProtection="0"/>
    <xf numFmtId="0" fontId="43" fillId="0" borderId="0"/>
    <xf numFmtId="165" fontId="18" fillId="0" borderId="0" applyFont="0" applyFill="0" applyBorder="0" applyAlignment="0" applyProtection="0"/>
    <xf numFmtId="0" fontId="43" fillId="0" borderId="0"/>
    <xf numFmtId="0" fontId="43" fillId="0" borderId="0"/>
    <xf numFmtId="0" fontId="43" fillId="0" borderId="0"/>
    <xf numFmtId="44"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44" fontId="18" fillId="0" borderId="0" applyFont="0" applyFill="0" applyBorder="0" applyAlignment="0" applyProtection="0"/>
    <xf numFmtId="43" fontId="1" fillId="0" borderId="0" applyFont="0" applyFill="0" applyBorder="0" applyAlignment="0" applyProtection="0"/>
  </cellStyleXfs>
  <cellXfs count="145">
    <xf numFmtId="0" fontId="0" fillId="0" borderId="0" xfId="0"/>
    <xf numFmtId="0" fontId="4" fillId="0" borderId="0" xfId="0" applyFont="1" applyAlignment="1">
      <alignment vertical="center"/>
    </xf>
    <xf numFmtId="0" fontId="19" fillId="0" borderId="0" xfId="0" applyFont="1" applyAlignment="1">
      <alignment vertical="center" wrapText="1"/>
    </xf>
    <xf numFmtId="164" fontId="5" fillId="0" borderId="0" xfId="0" applyNumberFormat="1" applyFont="1" applyAlignment="1">
      <alignment horizontal="center" vertical="center"/>
    </xf>
    <xf numFmtId="0" fontId="7" fillId="0" borderId="0" xfId="0" applyFont="1" applyAlignment="1">
      <alignment horizontal="right" vertical="center"/>
    </xf>
    <xf numFmtId="0" fontId="14" fillId="0" borderId="0" xfId="0" applyFont="1" applyAlignment="1">
      <alignment vertical="center"/>
    </xf>
    <xf numFmtId="0" fontId="5" fillId="0" borderId="0" xfId="0" applyFont="1" applyAlignment="1">
      <alignment horizontal="center" vertical="center"/>
    </xf>
    <xf numFmtId="0" fontId="2" fillId="0" borderId="0" xfId="0" applyFont="1" applyAlignment="1">
      <alignment horizontal="center" vertical="center"/>
    </xf>
    <xf numFmtId="0" fontId="27" fillId="0" borderId="0" xfId="0" applyFont="1" applyAlignment="1">
      <alignment horizontal="center" vertical="center"/>
    </xf>
    <xf numFmtId="0" fontId="0" fillId="0" borderId="0" xfId="0" applyAlignment="1">
      <alignment vertical="center"/>
    </xf>
    <xf numFmtId="0" fontId="24" fillId="0" borderId="0" xfId="0" applyFont="1" applyAlignment="1">
      <alignment vertical="center"/>
    </xf>
    <xf numFmtId="0" fontId="13" fillId="0" borderId="0" xfId="0" applyFont="1" applyAlignment="1">
      <alignment horizontal="center"/>
    </xf>
    <xf numFmtId="0" fontId="9" fillId="0" borderId="0" xfId="0" applyFont="1" applyAlignment="1">
      <alignment vertical="center" wrapText="1"/>
    </xf>
    <xf numFmtId="0" fontId="30" fillId="0" borderId="0" xfId="0" applyFont="1"/>
    <xf numFmtId="0" fontId="9" fillId="0" borderId="0" xfId="0" applyFont="1" applyAlignment="1">
      <alignment vertical="center"/>
    </xf>
    <xf numFmtId="0" fontId="19" fillId="0" borderId="0" xfId="0" applyFont="1" applyAlignment="1">
      <alignment vertical="center"/>
    </xf>
    <xf numFmtId="0" fontId="17" fillId="0" borderId="0" xfId="0" applyFont="1" applyAlignment="1">
      <alignment vertical="center" wrapText="1"/>
    </xf>
    <xf numFmtId="0" fontId="23" fillId="0" borderId="0" xfId="0" applyFont="1"/>
    <xf numFmtId="0" fontId="0" fillId="2" borderId="0" xfId="0" applyFill="1"/>
    <xf numFmtId="0" fontId="20" fillId="0" borderId="0" xfId="0" applyFont="1"/>
    <xf numFmtId="0" fontId="11" fillId="0" borderId="0" xfId="0" applyFont="1" applyAlignment="1">
      <alignment vertical="center"/>
    </xf>
    <xf numFmtId="0" fontId="0" fillId="0" borderId="0" xfId="0" applyProtection="1">
      <protection locked="0"/>
    </xf>
    <xf numFmtId="0" fontId="30" fillId="0" borderId="0" xfId="0" applyFont="1" applyAlignment="1">
      <alignment vertical="center"/>
    </xf>
    <xf numFmtId="0" fontId="17" fillId="0" borderId="0" xfId="0" applyFont="1" applyAlignment="1" applyProtection="1">
      <alignment vertical="center" wrapText="1"/>
      <protection locked="0"/>
    </xf>
    <xf numFmtId="0" fontId="31" fillId="0" borderId="0" xfId="0" applyFont="1"/>
    <xf numFmtId="0" fontId="31" fillId="0" borderId="0" xfId="0" applyFont="1" applyAlignment="1" applyProtection="1">
      <alignment horizontal="center" vertical="center"/>
      <protection locked="0"/>
    </xf>
    <xf numFmtId="0" fontId="31" fillId="0" borderId="0" xfId="0" applyFont="1" applyProtection="1">
      <protection locked="0"/>
    </xf>
    <xf numFmtId="0" fontId="39" fillId="0" borderId="0" xfId="0" applyFont="1"/>
    <xf numFmtId="0" fontId="41" fillId="0" borderId="0" xfId="0" applyFont="1"/>
    <xf numFmtId="0" fontId="36" fillId="0" borderId="0" xfId="0" applyFont="1" applyAlignment="1">
      <alignment vertical="center"/>
    </xf>
    <xf numFmtId="0" fontId="15" fillId="0" borderId="0" xfId="0" applyFont="1" applyAlignment="1">
      <alignment vertical="center"/>
    </xf>
    <xf numFmtId="0" fontId="37" fillId="0" borderId="0" xfId="0" applyFont="1" applyAlignment="1">
      <alignment vertical="center"/>
    </xf>
    <xf numFmtId="0" fontId="23" fillId="0" borderId="0" xfId="0" applyFont="1" applyAlignment="1">
      <alignment vertical="center"/>
    </xf>
    <xf numFmtId="6" fontId="5" fillId="0" borderId="0" xfId="0" applyNumberFormat="1" applyFont="1" applyAlignment="1">
      <alignment horizontal="center" vertical="center"/>
    </xf>
    <xf numFmtId="6" fontId="34" fillId="0" borderId="0" xfId="0" applyNumberFormat="1" applyFont="1" applyAlignment="1">
      <alignment horizontal="center" vertical="center"/>
    </xf>
    <xf numFmtId="0" fontId="37" fillId="0" borderId="0" xfId="0" applyFont="1"/>
    <xf numFmtId="0" fontId="13" fillId="0" borderId="0" xfId="0" applyFont="1" applyAlignment="1">
      <alignment vertical="center" wrapText="1"/>
    </xf>
    <xf numFmtId="0" fontId="30" fillId="0" borderId="0" xfId="0" applyFont="1" applyProtection="1">
      <protection locked="0"/>
    </xf>
    <xf numFmtId="0" fontId="31" fillId="0" borderId="1" xfId="0" applyFont="1" applyBorder="1"/>
    <xf numFmtId="0" fontId="9" fillId="0" borderId="7" xfId="0" applyFont="1" applyBorder="1" applyAlignment="1">
      <alignment vertical="center"/>
    </xf>
    <xf numFmtId="164" fontId="5" fillId="0" borderId="6" xfId="0" applyNumberFormat="1" applyFont="1" applyBorder="1" applyAlignment="1">
      <alignment horizontal="center" vertical="center"/>
    </xf>
    <xf numFmtId="164" fontId="5" fillId="0" borderId="8" xfId="0" applyNumberFormat="1" applyFont="1" applyBorder="1" applyAlignment="1">
      <alignment horizontal="center" vertical="center"/>
    </xf>
    <xf numFmtId="0" fontId="31" fillId="0" borderId="9" xfId="0" applyFont="1" applyBorder="1" applyAlignment="1" applyProtection="1">
      <alignment horizontal="center" vertical="center"/>
      <protection locked="0"/>
    </xf>
    <xf numFmtId="0" fontId="31" fillId="0" borderId="4" xfId="0" applyFont="1" applyBorder="1" applyAlignment="1">
      <alignment vertical="center"/>
    </xf>
    <xf numFmtId="0" fontId="31" fillId="0" borderId="4" xfId="0" applyFont="1" applyBorder="1" applyAlignment="1" applyProtection="1">
      <alignment vertical="center"/>
      <protection locked="0"/>
    </xf>
    <xf numFmtId="0" fontId="22" fillId="0" borderId="10" xfId="0" applyFont="1" applyBorder="1" applyAlignment="1">
      <alignment vertical="center"/>
    </xf>
    <xf numFmtId="164" fontId="5" fillId="0" borderId="10" xfId="0" applyNumberFormat="1" applyFont="1" applyBorder="1" applyAlignment="1">
      <alignment horizontal="center" vertical="center"/>
    </xf>
    <xf numFmtId="0" fontId="25" fillId="0" borderId="10" xfId="0" applyFont="1" applyBorder="1" applyAlignment="1">
      <alignment vertical="center"/>
    </xf>
    <xf numFmtId="0" fontId="31" fillId="0" borderId="12" xfId="0" applyFont="1" applyBorder="1" applyProtection="1">
      <protection locked="0"/>
    </xf>
    <xf numFmtId="0" fontId="19" fillId="0" borderId="13" xfId="0" applyFont="1" applyBorder="1" applyAlignment="1">
      <alignment vertical="center" wrapText="1"/>
    </xf>
    <xf numFmtId="6" fontId="5" fillId="0" borderId="13" xfId="0" applyNumberFormat="1" applyFont="1" applyBorder="1" applyAlignment="1">
      <alignment horizontal="center" vertical="center"/>
    </xf>
    <xf numFmtId="164" fontId="5" fillId="0" borderId="14" xfId="0" applyNumberFormat="1" applyFont="1" applyBorder="1" applyAlignment="1">
      <alignment horizontal="center" vertical="center"/>
    </xf>
    <xf numFmtId="0" fontId="31" fillId="0" borderId="15" xfId="0" applyFont="1" applyBorder="1" applyProtection="1">
      <protection locked="0"/>
    </xf>
    <xf numFmtId="0" fontId="19" fillId="0" borderId="16" xfId="0" applyFont="1" applyBorder="1" applyAlignment="1">
      <alignment vertical="center" wrapText="1"/>
    </xf>
    <xf numFmtId="6" fontId="5" fillId="0" borderId="16" xfId="0" applyNumberFormat="1" applyFont="1" applyBorder="1" applyAlignment="1">
      <alignment horizontal="center" vertical="center"/>
    </xf>
    <xf numFmtId="164" fontId="5" fillId="0" borderId="17" xfId="0" applyNumberFormat="1" applyFont="1" applyBorder="1" applyAlignment="1">
      <alignment horizontal="center" vertical="center"/>
    </xf>
    <xf numFmtId="0" fontId="31" fillId="0" borderId="21" xfId="0" applyFont="1" applyBorder="1" applyAlignment="1" applyProtection="1">
      <alignment horizontal="center" vertical="center"/>
      <protection locked="0"/>
    </xf>
    <xf numFmtId="0" fontId="29" fillId="0" borderId="22" xfId="0" applyFont="1" applyBorder="1" applyAlignment="1">
      <alignment vertical="center" wrapText="1"/>
    </xf>
    <xf numFmtId="0" fontId="5" fillId="0" borderId="22" xfId="0" applyFont="1" applyBorder="1" applyAlignment="1">
      <alignment vertical="center" wrapText="1"/>
    </xf>
    <xf numFmtId="0" fontId="5" fillId="0" borderId="23" xfId="0" applyFont="1" applyBorder="1" applyAlignment="1">
      <alignment vertical="center" wrapText="1"/>
    </xf>
    <xf numFmtId="0" fontId="9" fillId="0" borderId="22" xfId="0" applyFont="1" applyBorder="1" applyAlignment="1">
      <alignment vertical="center" wrapText="1"/>
    </xf>
    <xf numFmtId="164" fontId="5" fillId="0" borderId="22" xfId="0" applyNumberFormat="1" applyFont="1" applyBorder="1" applyAlignment="1">
      <alignment horizontal="center" vertical="center"/>
    </xf>
    <xf numFmtId="164" fontId="5" fillId="0" borderId="23" xfId="0" applyNumberFormat="1" applyFont="1" applyBorder="1" applyAlignment="1">
      <alignment horizontal="center" vertical="center"/>
    </xf>
    <xf numFmtId="0" fontId="31" fillId="0" borderId="24" xfId="0" applyFont="1" applyBorder="1" applyAlignment="1" applyProtection="1">
      <alignment horizontal="center" vertical="center"/>
      <protection locked="0"/>
    </xf>
    <xf numFmtId="0" fontId="9" fillId="0" borderId="25" xfId="0" applyFont="1" applyBorder="1" applyAlignment="1">
      <alignment vertical="center" wrapText="1"/>
    </xf>
    <xf numFmtId="164" fontId="5" fillId="0" borderId="26" xfId="0" applyNumberFormat="1" applyFont="1" applyBorder="1" applyAlignment="1">
      <alignment horizontal="center" vertical="center"/>
    </xf>
    <xf numFmtId="0" fontId="9" fillId="0" borderId="22" xfId="0" applyFont="1" applyBorder="1" applyAlignment="1">
      <alignment horizontal="left" vertical="center" wrapText="1"/>
    </xf>
    <xf numFmtId="0" fontId="19" fillId="0" borderId="22" xfId="0" applyFont="1" applyBorder="1" applyAlignment="1">
      <alignment horizontal="left" vertical="center" wrapText="1"/>
    </xf>
    <xf numFmtId="6" fontId="5" fillId="0" borderId="22" xfId="0" applyNumberFormat="1" applyFont="1" applyBorder="1" applyAlignment="1">
      <alignment horizontal="center" vertical="center"/>
    </xf>
    <xf numFmtId="0" fontId="19" fillId="0" borderId="22" xfId="0" applyFont="1" applyBorder="1" applyAlignment="1">
      <alignment vertical="center" wrapText="1"/>
    </xf>
    <xf numFmtId="0" fontId="19" fillId="0" borderId="25" xfId="0" applyFont="1" applyBorder="1" applyAlignment="1">
      <alignment vertical="center" wrapText="1"/>
    </xf>
    <xf numFmtId="0" fontId="31" fillId="0" borderId="21" xfId="0" applyFont="1" applyBorder="1"/>
    <xf numFmtId="0" fontId="12" fillId="0" borderId="22" xfId="0" applyFont="1" applyBorder="1" applyAlignment="1">
      <alignment vertical="center"/>
    </xf>
    <xf numFmtId="0" fontId="11" fillId="0" borderId="22" xfId="0" applyFont="1" applyBorder="1" applyAlignment="1">
      <alignment vertical="center"/>
    </xf>
    <xf numFmtId="0" fontId="5" fillId="0" borderId="23" xfId="0" applyFont="1" applyBorder="1" applyAlignment="1">
      <alignment horizontal="center" vertical="center"/>
    </xf>
    <xf numFmtId="0" fontId="7" fillId="0" borderId="22" xfId="0" applyFont="1" applyBorder="1" applyAlignment="1">
      <alignment vertical="center"/>
    </xf>
    <xf numFmtId="0" fontId="4" fillId="0" borderId="22" xfId="0" applyFont="1" applyBorder="1" applyAlignment="1">
      <alignment vertical="center"/>
    </xf>
    <xf numFmtId="0" fontId="32" fillId="0" borderId="22" xfId="0" applyFont="1" applyBorder="1" applyAlignment="1">
      <alignment horizontal="right" vertical="center"/>
    </xf>
    <xf numFmtId="9" fontId="24" fillId="0" borderId="22" xfId="1" applyFont="1" applyFill="1" applyBorder="1" applyAlignment="1" applyProtection="1">
      <alignment horizontal="center" vertical="center"/>
    </xf>
    <xf numFmtId="0" fontId="24" fillId="0" borderId="22" xfId="0" applyFont="1" applyBorder="1" applyAlignment="1">
      <alignment horizontal="right" vertical="center"/>
    </xf>
    <xf numFmtId="164" fontId="24" fillId="0" borderId="23" xfId="0" applyNumberFormat="1" applyFont="1" applyBorder="1" applyAlignment="1">
      <alignment horizontal="center" vertical="center"/>
    </xf>
    <xf numFmtId="0" fontId="33" fillId="0" borderId="22" xfId="0" applyFont="1" applyBorder="1" applyAlignment="1">
      <alignment horizontal="right" vertical="center"/>
    </xf>
    <xf numFmtId="0" fontId="4" fillId="0" borderId="22" xfId="0" applyFont="1" applyBorder="1" applyAlignment="1">
      <alignment horizontal="right" vertical="center"/>
    </xf>
    <xf numFmtId="164" fontId="5" fillId="0" borderId="23" xfId="0" applyNumberFormat="1" applyFont="1" applyBorder="1" applyAlignment="1">
      <alignment horizontal="center"/>
    </xf>
    <xf numFmtId="0" fontId="7" fillId="0" borderId="22" xfId="0" applyFont="1" applyBorder="1" applyAlignment="1">
      <alignment horizontal="right" vertical="center"/>
    </xf>
    <xf numFmtId="0" fontId="40" fillId="0" borderId="21" xfId="0" applyFont="1" applyBorder="1"/>
    <xf numFmtId="0" fontId="31" fillId="0" borderId="24" xfId="0" applyFont="1" applyBorder="1" applyProtection="1">
      <protection locked="0"/>
    </xf>
    <xf numFmtId="0" fontId="35" fillId="0" borderId="25" xfId="0" applyFont="1" applyBorder="1" applyAlignment="1">
      <alignment vertical="center" wrapText="1"/>
    </xf>
    <xf numFmtId="0" fontId="21" fillId="0" borderId="25" xfId="0" applyFont="1" applyBorder="1" applyAlignment="1">
      <alignment vertical="center" wrapText="1"/>
    </xf>
    <xf numFmtId="0" fontId="30" fillId="0" borderId="25" xfId="0" applyFont="1" applyBorder="1" applyAlignment="1">
      <alignment vertical="center" wrapText="1"/>
    </xf>
    <xf numFmtId="0" fontId="5" fillId="0" borderId="26" xfId="0" applyFont="1" applyBorder="1" applyAlignment="1" applyProtection="1">
      <alignment horizontal="center"/>
      <protection locked="0"/>
    </xf>
    <xf numFmtId="0" fontId="42" fillId="0" borderId="2" xfId="0" applyFont="1" applyBorder="1" applyAlignment="1">
      <alignment horizontal="center" vertical="center"/>
    </xf>
    <xf numFmtId="0" fontId="31" fillId="3" borderId="0" xfId="0" applyFont="1" applyFill="1"/>
    <xf numFmtId="0" fontId="27" fillId="3" borderId="0" xfId="0" applyFont="1" applyFill="1" applyAlignment="1">
      <alignment vertical="center"/>
    </xf>
    <xf numFmtId="0" fontId="3" fillId="3" borderId="0" xfId="0" applyFont="1" applyFill="1" applyAlignment="1">
      <alignment vertical="center"/>
    </xf>
    <xf numFmtId="0" fontId="4" fillId="3" borderId="0" xfId="0" applyFont="1" applyFill="1" applyAlignment="1">
      <alignment vertical="center"/>
    </xf>
    <xf numFmtId="0" fontId="5" fillId="3" borderId="0" xfId="0" applyFont="1" applyFill="1" applyAlignment="1">
      <alignment horizontal="center"/>
    </xf>
    <xf numFmtId="0" fontId="31" fillId="3" borderId="1" xfId="0" applyFont="1" applyFill="1" applyBorder="1"/>
    <xf numFmtId="0" fontId="16" fillId="3" borderId="2" xfId="0" applyFont="1" applyFill="1" applyBorder="1" applyAlignment="1">
      <alignment horizontal="left" vertical="center"/>
    </xf>
    <xf numFmtId="0" fontId="31" fillId="3" borderId="11" xfId="0" applyFont="1" applyFill="1" applyBorder="1" applyProtection="1">
      <protection locked="0"/>
    </xf>
    <xf numFmtId="0" fontId="25" fillId="3" borderId="18" xfId="0" applyFont="1" applyFill="1" applyBorder="1" applyAlignment="1">
      <alignment vertical="center"/>
    </xf>
    <xf numFmtId="0" fontId="25" fillId="3" borderId="20" xfId="0" applyFont="1" applyFill="1" applyBorder="1" applyAlignment="1">
      <alignment vertical="center"/>
    </xf>
    <xf numFmtId="6" fontId="5" fillId="3" borderId="20" xfId="0" applyNumberFormat="1" applyFont="1" applyFill="1" applyBorder="1" applyAlignment="1">
      <alignment horizontal="center" vertical="center"/>
    </xf>
    <xf numFmtId="164" fontId="5" fillId="3" borderId="19" xfId="0" applyNumberFormat="1" applyFont="1" applyFill="1" applyBorder="1" applyAlignment="1">
      <alignment horizontal="center" vertical="center"/>
    </xf>
    <xf numFmtId="0" fontId="31" fillId="3" borderId="27" xfId="0" applyFont="1" applyFill="1" applyBorder="1" applyAlignment="1">
      <alignment horizontal="center" vertical="center" wrapText="1"/>
    </xf>
    <xf numFmtId="0" fontId="28" fillId="3" borderId="20" xfId="0" applyFont="1" applyFill="1" applyBorder="1" applyAlignment="1">
      <alignment vertical="center" wrapText="1"/>
    </xf>
    <xf numFmtId="0" fontId="5" fillId="3" borderId="20" xfId="0" applyFont="1" applyFill="1" applyBorder="1" applyAlignment="1">
      <alignment vertical="center" wrapText="1"/>
    </xf>
    <xf numFmtId="0" fontId="5" fillId="3" borderId="19" xfId="0" applyFont="1" applyFill="1" applyBorder="1" applyAlignment="1">
      <alignment vertical="center" wrapText="1"/>
    </xf>
    <xf numFmtId="0" fontId="31" fillId="0" borderId="28" xfId="0" applyFont="1" applyBorder="1" applyAlignment="1" applyProtection="1">
      <alignment horizontal="center" vertical="center"/>
      <protection locked="0"/>
    </xf>
    <xf numFmtId="0" fontId="9" fillId="0" borderId="13" xfId="0" applyFont="1" applyBorder="1" applyAlignment="1">
      <alignment vertical="center"/>
    </xf>
    <xf numFmtId="164" fontId="5" fillId="0" borderId="12" xfId="0" applyNumberFormat="1" applyFont="1" applyBorder="1" applyAlignment="1">
      <alignment horizontal="center" vertical="center"/>
    </xf>
    <xf numFmtId="164" fontId="5" fillId="0" borderId="29" xfId="0" applyNumberFormat="1" applyFont="1" applyBorder="1" applyAlignment="1">
      <alignment horizontal="center" vertical="center"/>
    </xf>
    <xf numFmtId="0" fontId="10" fillId="0" borderId="13" xfId="0" applyFont="1" applyBorder="1" applyAlignment="1">
      <alignment vertical="center"/>
    </xf>
    <xf numFmtId="0" fontId="10" fillId="0" borderId="7" xfId="0" applyFont="1" applyBorder="1" applyAlignment="1">
      <alignment vertical="center"/>
    </xf>
    <xf numFmtId="0" fontId="31" fillId="0" borderId="30" xfId="0" applyFont="1" applyBorder="1" applyAlignment="1" applyProtection="1">
      <alignment horizontal="center" vertical="center"/>
      <protection locked="0"/>
    </xf>
    <xf numFmtId="0" fontId="9" fillId="0" borderId="16" xfId="0" applyFont="1" applyBorder="1" applyAlignment="1">
      <alignment vertical="center"/>
    </xf>
    <xf numFmtId="164" fontId="5" fillId="0" borderId="15" xfId="0" applyNumberFormat="1" applyFont="1" applyBorder="1" applyAlignment="1">
      <alignment horizontal="center" vertical="center"/>
    </xf>
    <xf numFmtId="164" fontId="5" fillId="0" borderId="31" xfId="0" applyNumberFormat="1" applyFont="1" applyBorder="1" applyAlignment="1">
      <alignment horizontal="center" vertical="center"/>
    </xf>
    <xf numFmtId="0" fontId="31" fillId="0" borderId="32" xfId="0" applyFont="1" applyBorder="1"/>
    <xf numFmtId="0" fontId="42" fillId="0" borderId="33" xfId="0" applyFont="1" applyBorder="1" applyAlignment="1">
      <alignment horizontal="center" vertical="center"/>
    </xf>
    <xf numFmtId="0" fontId="8" fillId="0" borderId="33" xfId="0" applyFont="1" applyBorder="1" applyAlignment="1">
      <alignment horizontal="right" vertical="center"/>
    </xf>
    <xf numFmtId="0" fontId="26" fillId="3" borderId="32" xfId="0" applyFont="1" applyFill="1" applyBorder="1" applyAlignment="1">
      <alignment horizontal="center" vertical="center"/>
    </xf>
    <xf numFmtId="0" fontId="26" fillId="3" borderId="34" xfId="0" applyFont="1" applyFill="1" applyBorder="1" applyAlignment="1">
      <alignment horizontal="center" vertical="center"/>
    </xf>
    <xf numFmtId="0" fontId="4" fillId="3" borderId="0" xfId="0" applyFont="1" applyFill="1" applyAlignment="1">
      <alignment horizontal="right" vertical="center"/>
    </xf>
    <xf numFmtId="0" fontId="9" fillId="0" borderId="35" xfId="0" applyFont="1" applyBorder="1" applyAlignment="1">
      <alignment vertical="center" wrapText="1"/>
    </xf>
    <xf numFmtId="0" fontId="31" fillId="0" borderId="4" xfId="0" applyFont="1" applyBorder="1" applyAlignment="1" applyProtection="1">
      <alignment horizontal="center" vertical="center"/>
      <protection locked="0"/>
    </xf>
    <xf numFmtId="6" fontId="5" fillId="0" borderId="36" xfId="0" applyNumberFormat="1" applyFont="1" applyBorder="1" applyAlignment="1">
      <alignment horizontal="center" vertical="center"/>
    </xf>
    <xf numFmtId="164" fontId="5" fillId="0" borderId="35" xfId="0" applyNumberFormat="1" applyFont="1" applyBorder="1" applyAlignment="1">
      <alignment horizontal="center" vertical="center"/>
    </xf>
    <xf numFmtId="6" fontId="5" fillId="0" borderId="35" xfId="0" applyNumberFormat="1" applyFont="1" applyBorder="1" applyAlignment="1">
      <alignment horizontal="center" vertical="center"/>
    </xf>
    <xf numFmtId="164" fontId="5" fillId="0" borderId="37" xfId="0" applyNumberFormat="1" applyFont="1" applyBorder="1" applyAlignment="1">
      <alignment horizontal="center" vertical="center"/>
    </xf>
    <xf numFmtId="6" fontId="5" fillId="0" borderId="37" xfId="0" applyNumberFormat="1" applyFont="1" applyBorder="1" applyAlignment="1">
      <alignment horizontal="center" vertical="center"/>
    </xf>
    <xf numFmtId="164" fontId="5" fillId="0" borderId="25" xfId="0" applyNumberFormat="1" applyFont="1" applyBorder="1" applyAlignment="1">
      <alignment horizontal="center" vertical="center"/>
    </xf>
    <xf numFmtId="0" fontId="6" fillId="0" borderId="0" xfId="0" applyFont="1"/>
    <xf numFmtId="0" fontId="36" fillId="0" borderId="0" xfId="0" applyFont="1"/>
    <xf numFmtId="0" fontId="15" fillId="0" borderId="0" xfId="0" applyFont="1"/>
    <xf numFmtId="0" fontId="10" fillId="0" borderId="16" xfId="0" applyFont="1" applyBorder="1" applyAlignment="1">
      <alignment vertical="center"/>
    </xf>
    <xf numFmtId="166" fontId="13" fillId="0" borderId="0" xfId="2" applyNumberFormat="1" applyFont="1" applyBorder="1" applyAlignment="1">
      <alignment horizontal="center" vertical="center"/>
    </xf>
    <xf numFmtId="166" fontId="13" fillId="0" borderId="5" xfId="2" applyNumberFormat="1" applyFont="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166" fontId="13" fillId="0" borderId="0" xfId="2" applyNumberFormat="1" applyFont="1" applyFill="1" applyBorder="1" applyAlignment="1">
      <alignment horizontal="center" vertical="center"/>
    </xf>
    <xf numFmtId="166" fontId="13" fillId="0" borderId="5" xfId="2" applyNumberFormat="1" applyFont="1" applyFill="1" applyBorder="1" applyAlignment="1">
      <alignment horizontal="center" vertical="center"/>
    </xf>
    <xf numFmtId="0" fontId="4" fillId="3" borderId="0" xfId="0" applyFont="1" applyFill="1" applyAlignment="1" applyProtection="1">
      <alignment vertical="center"/>
      <protection locked="0"/>
    </xf>
    <xf numFmtId="0" fontId="3" fillId="3" borderId="1" xfId="0" applyFont="1" applyFill="1" applyBorder="1" applyAlignment="1">
      <alignment horizontal="center" vertical="center"/>
    </xf>
    <xf numFmtId="0" fontId="3" fillId="3" borderId="3" xfId="0" applyFont="1" applyFill="1" applyBorder="1" applyAlignment="1">
      <alignment horizontal="center" vertical="center"/>
    </xf>
  </cellXfs>
  <cellStyles count="23">
    <cellStyle name="Euro" xfId="3" xr:uid="{9705B125-2414-4271-82F8-8BD3F91F7E14}"/>
    <cellStyle name="Euro 2" xfId="4" xr:uid="{F8B1155B-769C-457C-AE7E-F56D6AE9FD52}"/>
    <cellStyle name="Euro 3" xfId="17" xr:uid="{D946BBFE-D906-40D9-8E6B-44E626207146}"/>
    <cellStyle name="Milliers 2" xfId="2" xr:uid="{45B43DB8-4C4B-4E8F-A98C-4B7480532CFD}"/>
    <cellStyle name="Milliers 2 2" xfId="13" xr:uid="{245D336F-3640-4E96-9899-008E935C3375}"/>
    <cellStyle name="Milliers 2 3" xfId="11" xr:uid="{D0B58E2F-B92B-40D5-9A3B-427825C23F7E}"/>
    <cellStyle name="Milliers 2 4" xfId="19" xr:uid="{1129D8ED-5239-4CE6-9BA5-DB0EE340DE7C}"/>
    <cellStyle name="Milliers 3" xfId="5" xr:uid="{923981CD-AC6C-42FC-B8B1-77BD41ECBC65}"/>
    <cellStyle name="Milliers 3 2" xfId="20" xr:uid="{530E608C-FD66-41FC-B6EC-2A716BB68809}"/>
    <cellStyle name="Milliers 4" xfId="18" xr:uid="{7009B722-0149-4789-8AB1-DDAA17887B31}"/>
    <cellStyle name="Milliers 5" xfId="22" xr:uid="{E80C2DA5-9714-45EA-B0DC-7194E99FD94A}"/>
    <cellStyle name="Monétaire 2" xfId="8" xr:uid="{3EE3B809-DF92-49EC-B453-B8347461B86C}"/>
    <cellStyle name="Monétaire 3" xfId="21" xr:uid="{E097713D-0F04-40A4-AB3B-B1492E9047B3}"/>
    <cellStyle name="Normal" xfId="0" builtinId="0"/>
    <cellStyle name="Normal 2" xfId="6" xr:uid="{6B69B53B-9C65-4701-BA21-A7B0ACAFF0D8}"/>
    <cellStyle name="Normal 3" xfId="10" xr:uid="{253FCC69-5C2E-41B6-988D-1D3D30D83CE8}"/>
    <cellStyle name="Normal 3 2" xfId="12" xr:uid="{E23EEBD0-60EC-4820-B807-A65FA4F0A23F}"/>
    <cellStyle name="Normal 4" xfId="9" xr:uid="{7A4CD2B0-DBDB-40E7-9465-E2AF19CB0DF1}"/>
    <cellStyle name="Normal 5" xfId="14" xr:uid="{151826A9-9D52-4ECE-92CF-9D9A36C604DA}"/>
    <cellStyle name="Normal 5 2" xfId="15" xr:uid="{2AD806ED-5001-4569-B449-6D7E0EA93C81}"/>
    <cellStyle name="Normal 6" xfId="16" xr:uid="{E16AE432-53C0-48FC-B5E2-F42FABB4C80A}"/>
    <cellStyle name="Pourcentage" xfId="1" builtinId="5"/>
    <cellStyle name="Pourcentage 2" xfId="7" xr:uid="{74E910E2-5014-4A97-8486-AA317DBDAFD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105814</xdr:colOff>
      <xdr:row>1</xdr:row>
      <xdr:rowOff>32730</xdr:rowOff>
    </xdr:from>
    <xdr:to>
      <xdr:col>2</xdr:col>
      <xdr:colOff>6844492</xdr:colOff>
      <xdr:row>7</xdr:row>
      <xdr:rowOff>68333</xdr:rowOff>
    </xdr:to>
    <xdr:pic>
      <xdr:nvPicPr>
        <xdr:cNvPr id="3" name="Image 2">
          <a:extLst>
            <a:ext uri="{FF2B5EF4-FFF2-40B4-BE49-F238E27FC236}">
              <a16:creationId xmlns:a16="http://schemas.microsoft.com/office/drawing/2014/main" id="{EB4F2F3A-0D3B-4CD0-8A24-4EEA4EE8E636}"/>
            </a:ext>
          </a:extLst>
        </xdr:cNvPr>
        <xdr:cNvPicPr>
          <a:picLocks noChangeAspect="1"/>
        </xdr:cNvPicPr>
      </xdr:nvPicPr>
      <xdr:blipFill rotWithShape="1">
        <a:blip xmlns:r="http://schemas.openxmlformats.org/officeDocument/2006/relationships" r:embed="rId1"/>
        <a:srcRect t="27228" b="29112"/>
        <a:stretch/>
      </xdr:blipFill>
      <xdr:spPr>
        <a:xfrm>
          <a:off x="521450" y="656185"/>
          <a:ext cx="6852112" cy="2117594"/>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020EA-0436-450D-B698-2D4E7C12C255}">
  <sheetPr>
    <pageSetUpPr fitToPage="1"/>
  </sheetPr>
  <dimension ref="A1:X184"/>
  <sheetViews>
    <sheetView tabSelected="1" zoomScale="40" zoomScaleNormal="40" zoomScaleSheetLayoutView="40" workbookViewId="0">
      <pane ySplit="1" topLeftCell="A99" activePane="bottomLeft" state="frozen"/>
      <selection pane="bottomLeft" activeCell="B1" sqref="B1:B1048576"/>
    </sheetView>
  </sheetViews>
  <sheetFormatPr baseColWidth="10" defaultColWidth="11.42578125" defaultRowHeight="49.5" customHeight="1" outlineLevelRow="1" x14ac:dyDescent="0.4"/>
  <cols>
    <col min="1" max="1" width="6.140625" style="28" customWidth="1"/>
    <col min="2" max="2" width="219.7109375" style="9" hidden="1" customWidth="1"/>
    <col min="3" max="3" width="245.7109375" style="9" customWidth="1"/>
    <col min="4" max="4" width="24.42578125" style="22" customWidth="1"/>
    <col min="5" max="5" width="39.42578125" style="19" customWidth="1"/>
    <col min="6" max="6" width="11.42578125" style="13" customWidth="1"/>
  </cols>
  <sheetData>
    <row r="1" spans="1:6" s="132" customFormat="1" ht="49.5" customHeight="1" x14ac:dyDescent="0.55000000000000004">
      <c r="A1" s="92"/>
      <c r="B1" s="93" t="s">
        <v>306</v>
      </c>
      <c r="C1" s="94" t="s">
        <v>289</v>
      </c>
      <c r="D1" s="95"/>
      <c r="E1" s="96"/>
      <c r="F1" s="13"/>
    </row>
    <row r="2" spans="1:6" ht="27.75" customHeight="1" x14ac:dyDescent="0.4">
      <c r="A2" s="92"/>
      <c r="B2" s="123" t="s">
        <v>0</v>
      </c>
      <c r="C2" s="123" t="s">
        <v>0</v>
      </c>
      <c r="D2" s="142"/>
      <c r="E2" s="142"/>
    </row>
    <row r="3" spans="1:6" ht="27.75" customHeight="1" x14ac:dyDescent="0.4">
      <c r="A3" s="92"/>
      <c r="B3" s="123" t="s">
        <v>1</v>
      </c>
      <c r="C3" s="123" t="s">
        <v>183</v>
      </c>
      <c r="D3" s="142"/>
      <c r="E3" s="142"/>
    </row>
    <row r="4" spans="1:6" ht="27.75" customHeight="1" x14ac:dyDescent="0.4">
      <c r="A4" s="92"/>
      <c r="B4" s="123" t="s">
        <v>2</v>
      </c>
      <c r="C4" s="123" t="s">
        <v>184</v>
      </c>
      <c r="D4" s="142"/>
      <c r="E4" s="142"/>
    </row>
    <row r="5" spans="1:6" ht="27.75" customHeight="1" x14ac:dyDescent="0.4">
      <c r="A5" s="92"/>
      <c r="B5" s="123" t="s">
        <v>3</v>
      </c>
      <c r="C5" s="123" t="s">
        <v>4</v>
      </c>
      <c r="D5" s="142"/>
      <c r="E5" s="142"/>
    </row>
    <row r="6" spans="1:6" ht="27.75" customHeight="1" x14ac:dyDescent="0.4">
      <c r="A6" s="92"/>
      <c r="B6" s="123" t="s">
        <v>182</v>
      </c>
      <c r="C6" s="123" t="s">
        <v>5</v>
      </c>
      <c r="D6" s="142"/>
      <c r="E6" s="142"/>
    </row>
    <row r="7" spans="1:6" ht="27.75" customHeight="1" x14ac:dyDescent="0.4">
      <c r="A7" s="92"/>
      <c r="B7" s="123" t="s">
        <v>130</v>
      </c>
      <c r="C7" s="123" t="s">
        <v>131</v>
      </c>
      <c r="D7" s="142"/>
      <c r="E7" s="142"/>
    </row>
    <row r="8" spans="1:6" ht="27.75" customHeight="1" x14ac:dyDescent="0.4">
      <c r="A8" s="92"/>
      <c r="B8" s="123" t="s">
        <v>6</v>
      </c>
      <c r="C8" s="123" t="s">
        <v>185</v>
      </c>
      <c r="D8" s="142"/>
      <c r="E8" s="142"/>
    </row>
    <row r="9" spans="1:6" ht="49.5" customHeight="1" thickBot="1" x14ac:dyDescent="0.45">
      <c r="A9" s="24"/>
      <c r="B9" s="4"/>
      <c r="C9" s="4"/>
      <c r="D9" s="1"/>
      <c r="E9" s="1"/>
    </row>
    <row r="10" spans="1:6" ht="49.5" customHeight="1" x14ac:dyDescent="0.4">
      <c r="A10" s="38"/>
      <c r="B10" s="91" t="s">
        <v>320</v>
      </c>
      <c r="C10" s="91" t="s">
        <v>319</v>
      </c>
      <c r="D10" s="143" t="s">
        <v>123</v>
      </c>
      <c r="E10" s="144"/>
    </row>
    <row r="11" spans="1:6" ht="49.5" customHeight="1" thickBot="1" x14ac:dyDescent="0.45">
      <c r="A11" s="118"/>
      <c r="B11" s="119"/>
      <c r="C11" s="120"/>
      <c r="D11" s="121" t="s">
        <v>7</v>
      </c>
      <c r="E11" s="122" t="s">
        <v>8</v>
      </c>
    </row>
    <row r="12" spans="1:6" ht="39.950000000000003" customHeight="1" outlineLevel="1" x14ac:dyDescent="0.4">
      <c r="A12" s="114">
        <v>1</v>
      </c>
      <c r="B12" s="115" t="s">
        <v>168</v>
      </c>
      <c r="C12" s="135" t="s">
        <v>274</v>
      </c>
      <c r="D12" s="116">
        <v>489000</v>
      </c>
      <c r="E12" s="117">
        <f>D12*A12</f>
        <v>489000</v>
      </c>
    </row>
    <row r="13" spans="1:6" ht="39.950000000000003" customHeight="1" outlineLevel="1" x14ac:dyDescent="0.4">
      <c r="A13" s="108"/>
      <c r="B13" s="112" t="s">
        <v>169</v>
      </c>
      <c r="C13" s="112" t="s">
        <v>275</v>
      </c>
      <c r="D13" s="110">
        <v>488800</v>
      </c>
      <c r="E13" s="111">
        <f t="shared" ref="E13:E15" si="0">D13*A13</f>
        <v>0</v>
      </c>
    </row>
    <row r="14" spans="1:6" ht="39.950000000000003" customHeight="1" outlineLevel="1" x14ac:dyDescent="0.4">
      <c r="A14" s="108"/>
      <c r="B14" s="109" t="s">
        <v>170</v>
      </c>
      <c r="C14" s="112" t="s">
        <v>276</v>
      </c>
      <c r="D14" s="110">
        <v>486500</v>
      </c>
      <c r="E14" s="111">
        <f t="shared" si="0"/>
        <v>0</v>
      </c>
    </row>
    <row r="15" spans="1:6" ht="39.950000000000003" customHeight="1" thickBot="1" x14ac:dyDescent="0.45">
      <c r="A15" s="42"/>
      <c r="B15" s="39" t="s">
        <v>171</v>
      </c>
      <c r="C15" s="113" t="s">
        <v>277</v>
      </c>
      <c r="D15" s="40">
        <v>488100</v>
      </c>
      <c r="E15" s="41">
        <f t="shared" si="0"/>
        <v>0</v>
      </c>
    </row>
    <row r="16" spans="1:6" ht="49.5" customHeight="1" outlineLevel="1" thickBot="1" x14ac:dyDescent="0.45">
      <c r="A16" s="25"/>
      <c r="B16" s="14"/>
      <c r="C16" s="14"/>
      <c r="D16" s="3"/>
      <c r="E16" s="3">
        <f t="shared" ref="E16" si="1">D16*A16</f>
        <v>0</v>
      </c>
    </row>
    <row r="17" spans="1:6" s="134" customFormat="1" ht="49.5" customHeight="1" x14ac:dyDescent="0.35">
      <c r="A17" s="97"/>
      <c r="B17" s="98" t="s">
        <v>9</v>
      </c>
      <c r="C17" s="98" t="s">
        <v>9</v>
      </c>
      <c r="D17" s="138" t="s">
        <v>81</v>
      </c>
      <c r="E17" s="139"/>
      <c r="F17" s="133"/>
    </row>
    <row r="18" spans="1:6" s="30" customFormat="1" ht="39.950000000000003" customHeight="1" x14ac:dyDescent="0.25">
      <c r="A18" s="43"/>
      <c r="B18" s="23" t="s">
        <v>201</v>
      </c>
      <c r="C18" s="23" t="s">
        <v>202</v>
      </c>
      <c r="D18" s="140" t="s">
        <v>10</v>
      </c>
      <c r="E18" s="141"/>
      <c r="F18" s="29"/>
    </row>
    <row r="19" spans="1:6" s="9" customFormat="1" ht="39.950000000000003" customHeight="1" x14ac:dyDescent="0.25">
      <c r="A19" s="43"/>
      <c r="B19" s="15" t="s">
        <v>211</v>
      </c>
      <c r="C19" s="15" t="s">
        <v>212</v>
      </c>
      <c r="D19" s="136" t="s">
        <v>10</v>
      </c>
      <c r="E19" s="137"/>
      <c r="F19" s="22"/>
    </row>
    <row r="20" spans="1:6" s="9" customFormat="1" ht="39.950000000000003" customHeight="1" x14ac:dyDescent="0.25">
      <c r="A20" s="43"/>
      <c r="B20" s="15" t="s">
        <v>83</v>
      </c>
      <c r="C20" s="15" t="s">
        <v>84</v>
      </c>
      <c r="D20" s="136" t="s">
        <v>10</v>
      </c>
      <c r="E20" s="137"/>
      <c r="F20" s="22"/>
    </row>
    <row r="21" spans="1:6" s="9" customFormat="1" ht="39.950000000000003" customHeight="1" x14ac:dyDescent="0.25">
      <c r="A21" s="43"/>
      <c r="B21" s="15" t="s">
        <v>11</v>
      </c>
      <c r="C21" s="15" t="s">
        <v>12</v>
      </c>
      <c r="D21" s="136" t="s">
        <v>10</v>
      </c>
      <c r="E21" s="137"/>
      <c r="F21" s="22"/>
    </row>
    <row r="22" spans="1:6" s="9" customFormat="1" ht="39.950000000000003" customHeight="1" x14ac:dyDescent="0.25">
      <c r="A22" s="43"/>
      <c r="B22" s="15" t="s">
        <v>85</v>
      </c>
      <c r="C22" s="15" t="s">
        <v>187</v>
      </c>
      <c r="D22" s="136" t="s">
        <v>10</v>
      </c>
      <c r="E22" s="137"/>
      <c r="F22" s="22"/>
    </row>
    <row r="23" spans="1:6" s="9" customFormat="1" ht="39.950000000000003" customHeight="1" x14ac:dyDescent="0.25">
      <c r="A23" s="43"/>
      <c r="B23" s="15" t="s">
        <v>141</v>
      </c>
      <c r="C23" s="15" t="s">
        <v>142</v>
      </c>
      <c r="D23" s="136" t="s">
        <v>10</v>
      </c>
      <c r="E23" s="137"/>
      <c r="F23" s="22"/>
    </row>
    <row r="24" spans="1:6" s="9" customFormat="1" ht="39.950000000000003" customHeight="1" x14ac:dyDescent="0.25">
      <c r="A24" s="43"/>
      <c r="B24" s="15" t="s">
        <v>86</v>
      </c>
      <c r="C24" s="15" t="s">
        <v>87</v>
      </c>
      <c r="D24" s="136" t="s">
        <v>10</v>
      </c>
      <c r="E24" s="137"/>
      <c r="F24" s="22"/>
    </row>
    <row r="25" spans="1:6" s="9" customFormat="1" ht="39.950000000000003" customHeight="1" x14ac:dyDescent="0.25">
      <c r="A25" s="43"/>
      <c r="B25" s="15" t="s">
        <v>186</v>
      </c>
      <c r="C25" s="15" t="s">
        <v>134</v>
      </c>
      <c r="D25" s="136" t="s">
        <v>10</v>
      </c>
      <c r="E25" s="137"/>
      <c r="F25" s="22"/>
    </row>
    <row r="26" spans="1:6" s="9" customFormat="1" ht="39.950000000000003" customHeight="1" x14ac:dyDescent="0.25">
      <c r="A26" s="43"/>
      <c r="B26" s="15" t="s">
        <v>88</v>
      </c>
      <c r="C26" s="15" t="s">
        <v>82</v>
      </c>
      <c r="D26" s="136" t="s">
        <v>10</v>
      </c>
      <c r="E26" s="137"/>
      <c r="F26" s="22"/>
    </row>
    <row r="27" spans="1:6" s="9" customFormat="1" ht="39.950000000000003" customHeight="1" x14ac:dyDescent="0.25">
      <c r="A27" s="44"/>
      <c r="B27" s="15" t="s">
        <v>89</v>
      </c>
      <c r="C27" s="15" t="s">
        <v>135</v>
      </c>
      <c r="D27" s="136" t="s">
        <v>10</v>
      </c>
      <c r="E27" s="137"/>
      <c r="F27" s="22"/>
    </row>
    <row r="28" spans="1:6" s="9" customFormat="1" ht="39.950000000000003" customHeight="1" x14ac:dyDescent="0.25">
      <c r="A28" s="43"/>
      <c r="B28" s="14" t="s">
        <v>90</v>
      </c>
      <c r="C28" s="15" t="s">
        <v>91</v>
      </c>
      <c r="D28" s="136" t="s">
        <v>10</v>
      </c>
      <c r="E28" s="137"/>
      <c r="F28" s="22"/>
    </row>
    <row r="29" spans="1:6" s="9" customFormat="1" ht="39.950000000000003" customHeight="1" x14ac:dyDescent="0.25">
      <c r="A29" s="43"/>
      <c r="B29" s="15" t="s">
        <v>92</v>
      </c>
      <c r="C29" s="15" t="s">
        <v>136</v>
      </c>
      <c r="D29" s="136" t="s">
        <v>10</v>
      </c>
      <c r="E29" s="137"/>
      <c r="F29" s="22"/>
    </row>
    <row r="30" spans="1:6" s="9" customFormat="1" ht="39.950000000000003" customHeight="1" x14ac:dyDescent="0.25">
      <c r="A30" s="43"/>
      <c r="B30" s="15" t="s">
        <v>321</v>
      </c>
      <c r="C30" s="15" t="s">
        <v>93</v>
      </c>
      <c r="D30" s="136" t="s">
        <v>10</v>
      </c>
      <c r="E30" s="137"/>
      <c r="F30" s="22"/>
    </row>
    <row r="31" spans="1:6" s="9" customFormat="1" ht="39.950000000000003" customHeight="1" x14ac:dyDescent="0.25">
      <c r="A31" s="43"/>
      <c r="B31" s="15" t="s">
        <v>157</v>
      </c>
      <c r="C31" s="14" t="s">
        <v>137</v>
      </c>
      <c r="D31" s="136" t="s">
        <v>10</v>
      </c>
      <c r="E31" s="137"/>
      <c r="F31" s="22"/>
    </row>
    <row r="32" spans="1:6" s="9" customFormat="1" ht="39.950000000000003" customHeight="1" x14ac:dyDescent="0.25">
      <c r="A32" s="43"/>
      <c r="B32" s="15" t="s">
        <v>17</v>
      </c>
      <c r="C32" s="14" t="s">
        <v>18</v>
      </c>
      <c r="D32" s="136" t="s">
        <v>10</v>
      </c>
      <c r="E32" s="137"/>
      <c r="F32" s="22"/>
    </row>
    <row r="33" spans="1:6" ht="49.5" customHeight="1" x14ac:dyDescent="0.4">
      <c r="A33" s="43"/>
      <c r="B33" s="15" t="s">
        <v>241</v>
      </c>
      <c r="C33" s="14" t="s">
        <v>242</v>
      </c>
      <c r="D33" s="136" t="s">
        <v>10</v>
      </c>
      <c r="E33" s="137"/>
    </row>
    <row r="34" spans="1:6" s="9" customFormat="1" ht="39.950000000000003" customHeight="1" x14ac:dyDescent="0.25">
      <c r="A34" s="43"/>
      <c r="B34" s="15" t="s">
        <v>94</v>
      </c>
      <c r="C34" s="14" t="s">
        <v>95</v>
      </c>
      <c r="D34" s="136" t="s">
        <v>10</v>
      </c>
      <c r="E34" s="137"/>
      <c r="F34" s="22"/>
    </row>
    <row r="35" spans="1:6" ht="49.5" customHeight="1" x14ac:dyDescent="0.4">
      <c r="A35" s="56"/>
      <c r="B35" s="69" t="s">
        <v>253</v>
      </c>
      <c r="C35" s="14" t="s">
        <v>254</v>
      </c>
      <c r="D35" s="136" t="s">
        <v>10</v>
      </c>
      <c r="E35" s="137"/>
    </row>
    <row r="36" spans="1:6" s="9" customFormat="1" ht="39.950000000000003" customHeight="1" x14ac:dyDescent="0.25">
      <c r="A36" s="43"/>
      <c r="B36" s="15" t="s">
        <v>160</v>
      </c>
      <c r="C36" s="14" t="s">
        <v>162</v>
      </c>
      <c r="D36" s="136" t="s">
        <v>10</v>
      </c>
      <c r="E36" s="137"/>
      <c r="F36" s="22"/>
    </row>
    <row r="37" spans="1:6" s="9" customFormat="1" ht="39.950000000000003" customHeight="1" x14ac:dyDescent="0.25">
      <c r="A37" s="43"/>
      <c r="B37" s="15" t="s">
        <v>205</v>
      </c>
      <c r="C37" s="15" t="s">
        <v>206</v>
      </c>
      <c r="D37" s="136" t="s">
        <v>10</v>
      </c>
      <c r="E37" s="137"/>
      <c r="F37" s="22"/>
    </row>
    <row r="38" spans="1:6" s="9" customFormat="1" ht="39.950000000000003" customHeight="1" x14ac:dyDescent="0.25">
      <c r="A38" s="43"/>
      <c r="B38" s="15" t="s">
        <v>161</v>
      </c>
      <c r="C38" s="15" t="s">
        <v>163</v>
      </c>
      <c r="D38" s="136" t="s">
        <v>10</v>
      </c>
      <c r="E38" s="137"/>
      <c r="F38" s="22"/>
    </row>
    <row r="39" spans="1:6" s="9" customFormat="1" ht="39.950000000000003" customHeight="1" x14ac:dyDescent="0.25">
      <c r="A39" s="44"/>
      <c r="B39" s="15" t="s">
        <v>19</v>
      </c>
      <c r="C39" s="16" t="s">
        <v>20</v>
      </c>
      <c r="D39" s="136" t="s">
        <v>10</v>
      </c>
      <c r="E39" s="137"/>
      <c r="F39" s="22"/>
    </row>
    <row r="40" spans="1:6" s="9" customFormat="1" ht="39.950000000000003" customHeight="1" x14ac:dyDescent="0.25">
      <c r="A40" s="43"/>
      <c r="B40" s="15" t="s">
        <v>290</v>
      </c>
      <c r="C40" s="15" t="s">
        <v>291</v>
      </c>
      <c r="D40" s="136" t="s">
        <v>10</v>
      </c>
      <c r="E40" s="137"/>
      <c r="F40" s="22"/>
    </row>
    <row r="41" spans="1:6" s="9" customFormat="1" ht="39.950000000000003" customHeight="1" x14ac:dyDescent="0.25">
      <c r="A41" s="43"/>
      <c r="B41" s="15" t="s">
        <v>15</v>
      </c>
      <c r="C41" s="15" t="s">
        <v>16</v>
      </c>
      <c r="D41" s="136" t="s">
        <v>10</v>
      </c>
      <c r="E41" s="137"/>
      <c r="F41" s="22"/>
    </row>
    <row r="42" spans="1:6" s="9" customFormat="1" ht="39.950000000000003" customHeight="1" x14ac:dyDescent="0.25">
      <c r="A42" s="43"/>
      <c r="B42" s="14" t="s">
        <v>13</v>
      </c>
      <c r="C42" s="15" t="s">
        <v>14</v>
      </c>
      <c r="D42" s="136" t="s">
        <v>10</v>
      </c>
      <c r="E42" s="137"/>
      <c r="F42" s="22"/>
    </row>
    <row r="43" spans="1:6" s="9" customFormat="1" ht="39.950000000000003" customHeight="1" x14ac:dyDescent="0.25">
      <c r="A43" s="43"/>
      <c r="B43" s="14" t="s">
        <v>96</v>
      </c>
      <c r="C43" s="15" t="s">
        <v>97</v>
      </c>
      <c r="D43" s="136" t="s">
        <v>10</v>
      </c>
      <c r="E43" s="137"/>
      <c r="F43" s="22"/>
    </row>
    <row r="44" spans="1:6" s="9" customFormat="1" ht="39.6" customHeight="1" x14ac:dyDescent="0.25">
      <c r="A44" s="43"/>
      <c r="B44" s="14" t="s">
        <v>322</v>
      </c>
      <c r="C44" s="15" t="s">
        <v>21</v>
      </c>
      <c r="D44" s="136" t="s">
        <v>10</v>
      </c>
      <c r="E44" s="137"/>
      <c r="F44" s="22"/>
    </row>
    <row r="45" spans="1:6" s="9" customFormat="1" ht="93.75" customHeight="1" x14ac:dyDescent="0.25">
      <c r="A45" s="43"/>
      <c r="B45" s="2" t="s">
        <v>249</v>
      </c>
      <c r="C45" s="2" t="s">
        <v>250</v>
      </c>
      <c r="D45" s="136" t="s">
        <v>10</v>
      </c>
      <c r="E45" s="137"/>
      <c r="F45" s="22"/>
    </row>
    <row r="46" spans="1:6" ht="40.15" customHeight="1" x14ac:dyDescent="0.4">
      <c r="A46" s="125"/>
      <c r="B46" s="12" t="s">
        <v>188</v>
      </c>
      <c r="C46" s="12" t="s">
        <v>140</v>
      </c>
      <c r="D46" s="136" t="s">
        <v>10</v>
      </c>
      <c r="E46" s="137"/>
    </row>
    <row r="47" spans="1:6" s="32" customFormat="1" ht="39.6" customHeight="1" thickBot="1" x14ac:dyDescent="0.3">
      <c r="A47" s="42">
        <v>1</v>
      </c>
      <c r="B47" s="45" t="s">
        <v>22</v>
      </c>
      <c r="C47" s="45" t="s">
        <v>23</v>
      </c>
      <c r="D47" s="46">
        <v>60900</v>
      </c>
      <c r="E47" s="41">
        <f>D47*A47</f>
        <v>60900</v>
      </c>
      <c r="F47" s="31"/>
    </row>
    <row r="48" spans="1:6" ht="49.5" customHeight="1" thickBot="1" x14ac:dyDescent="0.45">
      <c r="A48" s="26"/>
      <c r="B48" s="7" t="s">
        <v>24</v>
      </c>
      <c r="C48" s="7" t="s">
        <v>24</v>
      </c>
      <c r="D48" s="6"/>
      <c r="E48" s="10"/>
    </row>
    <row r="49" spans="1:24" s="17" customFormat="1" ht="49.5" customHeight="1" x14ac:dyDescent="0.4">
      <c r="A49" s="99"/>
      <c r="B49" s="100" t="s">
        <v>25</v>
      </c>
      <c r="C49" s="101" t="s">
        <v>25</v>
      </c>
      <c r="D49" s="102"/>
      <c r="E49" s="103">
        <f>D49*A49</f>
        <v>0</v>
      </c>
      <c r="F49" s="35"/>
    </row>
    <row r="50" spans="1:24" s="17" customFormat="1" ht="71.25" customHeight="1" x14ac:dyDescent="0.4">
      <c r="A50" s="48"/>
      <c r="B50" s="49" t="s">
        <v>270</v>
      </c>
      <c r="C50" s="49" t="s">
        <v>271</v>
      </c>
      <c r="D50" s="50"/>
      <c r="E50" s="51"/>
      <c r="F50" s="35"/>
    </row>
    <row r="51" spans="1:24" s="17" customFormat="1" ht="94.5" customHeight="1" x14ac:dyDescent="0.4">
      <c r="A51" s="52"/>
      <c r="B51" s="53" t="s">
        <v>323</v>
      </c>
      <c r="C51" s="53" t="s">
        <v>324</v>
      </c>
      <c r="D51" s="54"/>
      <c r="E51" s="55"/>
      <c r="F51" s="35"/>
    </row>
    <row r="52" spans="1:24" ht="39.950000000000003" customHeight="1" thickBot="1" x14ac:dyDescent="0.45">
      <c r="A52" s="42"/>
      <c r="B52" s="47" t="s">
        <v>26</v>
      </c>
      <c r="C52" s="47" t="s">
        <v>27</v>
      </c>
      <c r="D52" s="126">
        <v>10270</v>
      </c>
      <c r="E52" s="41">
        <f>D52*A52</f>
        <v>0</v>
      </c>
    </row>
    <row r="53" spans="1:24" ht="49.5" customHeight="1" thickBot="1" x14ac:dyDescent="0.45">
      <c r="A53" s="26"/>
      <c r="B53" s="8"/>
      <c r="C53" s="8"/>
      <c r="D53" s="6"/>
      <c r="E53" s="10"/>
    </row>
    <row r="54" spans="1:24" ht="49.5" customHeight="1" x14ac:dyDescent="0.4">
      <c r="A54" s="104" t="s">
        <v>28</v>
      </c>
      <c r="B54" s="105" t="s">
        <v>29</v>
      </c>
      <c r="C54" s="105" t="s">
        <v>30</v>
      </c>
      <c r="D54" s="106"/>
      <c r="E54" s="107"/>
    </row>
    <row r="55" spans="1:24" ht="49.5" customHeight="1" x14ac:dyDescent="0.4">
      <c r="A55" s="56" t="s">
        <v>28</v>
      </c>
      <c r="B55" s="57" t="s">
        <v>325</v>
      </c>
      <c r="C55" s="57" t="s">
        <v>98</v>
      </c>
      <c r="D55" s="58"/>
      <c r="E55" s="59"/>
    </row>
    <row r="56" spans="1:24" ht="49.5" customHeight="1" x14ac:dyDescent="0.4">
      <c r="A56" s="56"/>
      <c r="B56" s="60" t="s">
        <v>311</v>
      </c>
      <c r="C56" s="60" t="s">
        <v>313</v>
      </c>
      <c r="D56" s="61">
        <v>3820</v>
      </c>
      <c r="E56" s="62">
        <f t="shared" ref="E56:E67" si="2">D56*A56</f>
        <v>0</v>
      </c>
    </row>
    <row r="57" spans="1:24" ht="54" x14ac:dyDescent="0.4">
      <c r="A57" s="56"/>
      <c r="B57" s="60" t="s">
        <v>312</v>
      </c>
      <c r="C57" s="60" t="s">
        <v>314</v>
      </c>
      <c r="D57" s="61">
        <v>5760</v>
      </c>
      <c r="E57" s="62">
        <f t="shared" si="2"/>
        <v>0</v>
      </c>
    </row>
    <row r="58" spans="1:24" ht="36.75" hidden="1" customHeight="1" outlineLevel="1" x14ac:dyDescent="0.4">
      <c r="A58" s="56"/>
      <c r="B58" s="60" t="s">
        <v>31</v>
      </c>
      <c r="C58" s="60" t="s">
        <v>31</v>
      </c>
      <c r="D58" s="61">
        <v>3815</v>
      </c>
      <c r="E58" s="62">
        <f t="shared" si="2"/>
        <v>0</v>
      </c>
    </row>
    <row r="59" spans="1:24" ht="42" hidden="1" customHeight="1" outlineLevel="1" x14ac:dyDescent="0.4">
      <c r="A59" s="56"/>
      <c r="B59" s="60" t="s">
        <v>32</v>
      </c>
      <c r="C59" s="60" t="s">
        <v>32</v>
      </c>
      <c r="D59" s="61">
        <v>505</v>
      </c>
      <c r="E59" s="62">
        <f t="shared" si="2"/>
        <v>0</v>
      </c>
    </row>
    <row r="60" spans="1:24" ht="36.75" hidden="1" customHeight="1" outlineLevel="1" x14ac:dyDescent="0.4">
      <c r="A60" s="56"/>
      <c r="B60" s="60" t="s">
        <v>307</v>
      </c>
      <c r="C60" s="60" t="s">
        <v>307</v>
      </c>
      <c r="D60" s="61">
        <v>505</v>
      </c>
      <c r="E60" s="62">
        <f t="shared" si="2"/>
        <v>0</v>
      </c>
    </row>
    <row r="61" spans="1:24" s="18" customFormat="1" ht="49.5" customHeight="1" collapsed="1" x14ac:dyDescent="0.4">
      <c r="A61" s="56"/>
      <c r="B61" s="60" t="s">
        <v>176</v>
      </c>
      <c r="C61" s="60" t="s">
        <v>177</v>
      </c>
      <c r="D61" s="61">
        <v>5950</v>
      </c>
      <c r="E61" s="62">
        <f t="shared" si="2"/>
        <v>0</v>
      </c>
      <c r="F61" s="13"/>
      <c r="G61"/>
      <c r="H61"/>
      <c r="I61"/>
      <c r="J61"/>
      <c r="K61"/>
      <c r="L61"/>
      <c r="M61"/>
      <c r="N61"/>
      <c r="O61"/>
      <c r="P61"/>
      <c r="Q61"/>
      <c r="R61"/>
      <c r="S61"/>
      <c r="T61"/>
      <c r="U61"/>
      <c r="V61"/>
      <c r="W61"/>
      <c r="X61"/>
    </row>
    <row r="62" spans="1:24" ht="49.5" customHeight="1" x14ac:dyDescent="0.4">
      <c r="A62" s="56"/>
      <c r="B62" s="60" t="s">
        <v>269</v>
      </c>
      <c r="C62" s="60" t="s">
        <v>278</v>
      </c>
      <c r="D62" s="61">
        <v>5230</v>
      </c>
      <c r="E62" s="62">
        <f t="shared" si="2"/>
        <v>0</v>
      </c>
    </row>
    <row r="63" spans="1:24" ht="49.5" customHeight="1" x14ac:dyDescent="0.4">
      <c r="A63" s="56"/>
      <c r="B63" s="60" t="s">
        <v>155</v>
      </c>
      <c r="C63" s="60" t="s">
        <v>156</v>
      </c>
      <c r="D63" s="61">
        <v>12620</v>
      </c>
      <c r="E63" s="62">
        <f t="shared" si="2"/>
        <v>0</v>
      </c>
    </row>
    <row r="64" spans="1:24" ht="49.5" customHeight="1" x14ac:dyDescent="0.4">
      <c r="A64" s="56"/>
      <c r="B64" s="60" t="s">
        <v>308</v>
      </c>
      <c r="C64" s="60" t="s">
        <v>244</v>
      </c>
      <c r="D64" s="61">
        <v>6520</v>
      </c>
      <c r="E64" s="62">
        <f t="shared" si="2"/>
        <v>0</v>
      </c>
    </row>
    <row r="65" spans="1:5" ht="49.5" customHeight="1" x14ac:dyDescent="0.4">
      <c r="A65" s="56"/>
      <c r="B65" s="60" t="s">
        <v>309</v>
      </c>
      <c r="C65" s="60" t="s">
        <v>310</v>
      </c>
      <c r="D65" s="61">
        <v>4220</v>
      </c>
      <c r="E65" s="62">
        <f t="shared" si="2"/>
        <v>0</v>
      </c>
    </row>
    <row r="66" spans="1:5" ht="49.5" customHeight="1" x14ac:dyDescent="0.4">
      <c r="A66" s="56"/>
      <c r="B66" s="60" t="s">
        <v>154</v>
      </c>
      <c r="C66" s="60" t="s">
        <v>138</v>
      </c>
      <c r="D66" s="61">
        <v>1330</v>
      </c>
      <c r="E66" s="62">
        <f t="shared" si="2"/>
        <v>0</v>
      </c>
    </row>
    <row r="67" spans="1:5" ht="49.5" customHeight="1" thickBot="1" x14ac:dyDescent="0.45">
      <c r="A67" s="63"/>
      <c r="B67" s="64" t="s">
        <v>33</v>
      </c>
      <c r="C67" s="64" t="s">
        <v>34</v>
      </c>
      <c r="D67" s="131">
        <v>1640</v>
      </c>
      <c r="E67" s="65">
        <f t="shared" si="2"/>
        <v>0</v>
      </c>
    </row>
    <row r="68" spans="1:5" ht="49.5" customHeight="1" thickBot="1" x14ac:dyDescent="0.45">
      <c r="A68" s="25"/>
      <c r="B68" s="12"/>
      <c r="C68" s="12"/>
      <c r="D68" s="3"/>
      <c r="E68" s="3"/>
    </row>
    <row r="69" spans="1:5" ht="49.5" customHeight="1" x14ac:dyDescent="0.4">
      <c r="A69" s="104" t="s">
        <v>28</v>
      </c>
      <c r="B69" s="105" t="s">
        <v>35</v>
      </c>
      <c r="C69" s="105" t="s">
        <v>36</v>
      </c>
      <c r="D69" s="106"/>
      <c r="E69" s="107"/>
    </row>
    <row r="70" spans="1:5" ht="49.5" customHeight="1" x14ac:dyDescent="0.4">
      <c r="A70" s="56"/>
      <c r="B70" s="60" t="s">
        <v>327</v>
      </c>
      <c r="C70" s="60" t="s">
        <v>326</v>
      </c>
      <c r="D70" s="61">
        <v>5530</v>
      </c>
      <c r="E70" s="62">
        <f t="shared" ref="E70:E79" si="3">D70*A70</f>
        <v>0</v>
      </c>
    </row>
    <row r="71" spans="1:5" ht="49.5" customHeight="1" x14ac:dyDescent="0.4">
      <c r="A71" s="56"/>
      <c r="B71" s="66" t="s">
        <v>37</v>
      </c>
      <c r="C71" s="67" t="s">
        <v>38</v>
      </c>
      <c r="D71" s="61">
        <v>5090</v>
      </c>
      <c r="E71" s="62">
        <f t="shared" si="3"/>
        <v>0</v>
      </c>
    </row>
    <row r="72" spans="1:5" ht="49.5" customHeight="1" x14ac:dyDescent="0.4">
      <c r="A72" s="56"/>
      <c r="B72" s="66" t="s">
        <v>99</v>
      </c>
      <c r="C72" s="66" t="s">
        <v>100</v>
      </c>
      <c r="D72" s="61">
        <v>3090</v>
      </c>
      <c r="E72" s="62">
        <f t="shared" si="3"/>
        <v>0</v>
      </c>
    </row>
    <row r="73" spans="1:5" ht="49.5" customHeight="1" x14ac:dyDescent="0.4">
      <c r="A73" s="56"/>
      <c r="B73" s="60" t="s">
        <v>265</v>
      </c>
      <c r="C73" s="60" t="s">
        <v>279</v>
      </c>
      <c r="D73" s="61">
        <v>25260</v>
      </c>
      <c r="E73" s="62">
        <f t="shared" si="3"/>
        <v>0</v>
      </c>
    </row>
    <row r="74" spans="1:5" ht="49.5" customHeight="1" x14ac:dyDescent="0.4">
      <c r="A74" s="56"/>
      <c r="B74" s="60" t="s">
        <v>266</v>
      </c>
      <c r="C74" s="60" t="s">
        <v>280</v>
      </c>
      <c r="D74" s="61">
        <v>26420</v>
      </c>
      <c r="E74" s="62">
        <f t="shared" si="3"/>
        <v>0</v>
      </c>
    </row>
    <row r="75" spans="1:5" ht="49.5" customHeight="1" x14ac:dyDescent="0.4">
      <c r="A75" s="56"/>
      <c r="B75" s="60" t="s">
        <v>178</v>
      </c>
      <c r="C75" s="60" t="s">
        <v>179</v>
      </c>
      <c r="D75" s="61">
        <v>5590</v>
      </c>
      <c r="E75" s="62">
        <f t="shared" si="3"/>
        <v>0</v>
      </c>
    </row>
    <row r="76" spans="1:5" ht="67.150000000000006" customHeight="1" x14ac:dyDescent="0.4">
      <c r="A76" s="56"/>
      <c r="B76" s="60" t="s">
        <v>292</v>
      </c>
      <c r="C76" s="60" t="s">
        <v>293</v>
      </c>
      <c r="D76" s="61">
        <v>3800</v>
      </c>
      <c r="E76" s="62">
        <f t="shared" si="3"/>
        <v>0</v>
      </c>
    </row>
    <row r="77" spans="1:5" ht="49.5" customHeight="1" x14ac:dyDescent="0.4">
      <c r="A77" s="56"/>
      <c r="B77" s="60" t="s">
        <v>239</v>
      </c>
      <c r="C77" s="60" t="s">
        <v>240</v>
      </c>
      <c r="D77" s="61">
        <v>1220</v>
      </c>
      <c r="E77" s="62">
        <f t="shared" si="3"/>
        <v>0</v>
      </c>
    </row>
    <row r="78" spans="1:5" ht="49.5" customHeight="1" x14ac:dyDescent="0.4">
      <c r="A78" s="56"/>
      <c r="B78" s="69" t="s">
        <v>126</v>
      </c>
      <c r="C78" s="69" t="s">
        <v>197</v>
      </c>
      <c r="D78" s="61">
        <v>1130</v>
      </c>
      <c r="E78" s="62">
        <f t="shared" si="3"/>
        <v>0</v>
      </c>
    </row>
    <row r="79" spans="1:5" ht="49.5" customHeight="1" thickBot="1" x14ac:dyDescent="0.45">
      <c r="A79" s="63"/>
      <c r="B79" s="70" t="s">
        <v>125</v>
      </c>
      <c r="C79" s="70" t="s">
        <v>39</v>
      </c>
      <c r="D79" s="131">
        <v>2880</v>
      </c>
      <c r="E79" s="65">
        <f t="shared" si="3"/>
        <v>0</v>
      </c>
    </row>
    <row r="80" spans="1:5" ht="49.5" customHeight="1" thickBot="1" x14ac:dyDescent="0.45">
      <c r="A80" s="25"/>
      <c r="B80" s="2"/>
      <c r="C80" s="2"/>
      <c r="D80" s="3"/>
      <c r="E80" s="3"/>
    </row>
    <row r="81" spans="1:6" ht="49.5" customHeight="1" x14ac:dyDescent="0.4">
      <c r="A81" s="104" t="s">
        <v>28</v>
      </c>
      <c r="B81" s="105" t="s">
        <v>40</v>
      </c>
      <c r="C81" s="105" t="s">
        <v>41</v>
      </c>
      <c r="D81" s="106"/>
      <c r="E81" s="107"/>
    </row>
    <row r="82" spans="1:6" ht="49.5" customHeight="1" x14ac:dyDescent="0.4">
      <c r="A82" s="56"/>
      <c r="B82" s="69" t="s">
        <v>213</v>
      </c>
      <c r="C82" s="69" t="s">
        <v>225</v>
      </c>
      <c r="D82" s="61">
        <v>26960</v>
      </c>
      <c r="E82" s="62">
        <f t="shared" ref="E82:E101" si="4">D82*A82</f>
        <v>0</v>
      </c>
    </row>
    <row r="83" spans="1:6" ht="49.5" customHeight="1" x14ac:dyDescent="0.4">
      <c r="A83" s="56"/>
      <c r="B83" s="69" t="s">
        <v>214</v>
      </c>
      <c r="C83" s="69" t="s">
        <v>226</v>
      </c>
      <c r="D83" s="61">
        <v>29990</v>
      </c>
      <c r="E83" s="62">
        <f t="shared" si="4"/>
        <v>0</v>
      </c>
    </row>
    <row r="84" spans="1:6" ht="49.5" customHeight="1" x14ac:dyDescent="0.4">
      <c r="A84" s="56"/>
      <c r="B84" s="69" t="s">
        <v>215</v>
      </c>
      <c r="C84" s="69" t="s">
        <v>227</v>
      </c>
      <c r="D84" s="61">
        <v>29210</v>
      </c>
      <c r="E84" s="62">
        <f t="shared" si="4"/>
        <v>0</v>
      </c>
    </row>
    <row r="85" spans="1:6" ht="49.5" customHeight="1" x14ac:dyDescent="0.4">
      <c r="A85" s="56"/>
      <c r="B85" s="69" t="s">
        <v>216</v>
      </c>
      <c r="C85" s="69" t="s">
        <v>228</v>
      </c>
      <c r="D85" s="61">
        <v>30710</v>
      </c>
      <c r="E85" s="62">
        <f t="shared" si="4"/>
        <v>0</v>
      </c>
    </row>
    <row r="86" spans="1:6" ht="49.5" customHeight="1" x14ac:dyDescent="0.4">
      <c r="A86" s="56" t="s">
        <v>28</v>
      </c>
      <c r="B86" s="69" t="s">
        <v>101</v>
      </c>
      <c r="C86" s="69" t="s">
        <v>102</v>
      </c>
      <c r="D86" s="61"/>
      <c r="E86" s="62"/>
    </row>
    <row r="87" spans="1:6" ht="49.5" customHeight="1" x14ac:dyDescent="0.4">
      <c r="A87" s="56"/>
      <c r="B87" s="69" t="s">
        <v>217</v>
      </c>
      <c r="C87" s="69" t="s">
        <v>229</v>
      </c>
      <c r="D87" s="61">
        <v>14280</v>
      </c>
      <c r="E87" s="62">
        <f t="shared" si="4"/>
        <v>0</v>
      </c>
    </row>
    <row r="88" spans="1:6" ht="49.5" customHeight="1" x14ac:dyDescent="0.4">
      <c r="A88" s="56"/>
      <c r="B88" s="69" t="s">
        <v>218</v>
      </c>
      <c r="C88" s="69" t="s">
        <v>230</v>
      </c>
      <c r="D88" s="61">
        <v>15960</v>
      </c>
      <c r="E88" s="62">
        <f t="shared" si="4"/>
        <v>0</v>
      </c>
    </row>
    <row r="89" spans="1:6" ht="49.5" customHeight="1" x14ac:dyDescent="0.4">
      <c r="A89" s="56"/>
      <c r="B89" s="60" t="s">
        <v>42</v>
      </c>
      <c r="C89" s="60" t="s">
        <v>43</v>
      </c>
      <c r="D89" s="61">
        <v>2270</v>
      </c>
      <c r="E89" s="62">
        <f t="shared" si="4"/>
        <v>0</v>
      </c>
    </row>
    <row r="90" spans="1:6" ht="49.5" customHeight="1" x14ac:dyDescent="0.4">
      <c r="A90" s="56"/>
      <c r="B90" s="60" t="s">
        <v>103</v>
      </c>
      <c r="C90" s="60" t="s">
        <v>104</v>
      </c>
      <c r="D90" s="61">
        <v>14320</v>
      </c>
      <c r="E90" s="62">
        <f t="shared" si="4"/>
        <v>0</v>
      </c>
    </row>
    <row r="91" spans="1:6" ht="49.5" customHeight="1" x14ac:dyDescent="0.4">
      <c r="A91" s="56"/>
      <c r="B91" s="60" t="s">
        <v>189</v>
      </c>
      <c r="C91" s="60" t="s">
        <v>127</v>
      </c>
      <c r="D91" s="61">
        <v>15980</v>
      </c>
      <c r="E91" s="62">
        <f t="shared" si="4"/>
        <v>0</v>
      </c>
    </row>
    <row r="92" spans="1:6" s="2" customFormat="1" ht="49.5" customHeight="1" x14ac:dyDescent="0.25">
      <c r="A92" s="56"/>
      <c r="B92" s="69" t="s">
        <v>219</v>
      </c>
      <c r="C92" s="69" t="s">
        <v>231</v>
      </c>
      <c r="D92" s="61">
        <v>21120</v>
      </c>
      <c r="E92" s="62">
        <f t="shared" si="4"/>
        <v>0</v>
      </c>
      <c r="F92" s="36"/>
    </row>
    <row r="93" spans="1:6" s="2" customFormat="1" ht="49.5" customHeight="1" x14ac:dyDescent="0.25">
      <c r="A93" s="56"/>
      <c r="B93" s="69" t="s">
        <v>220</v>
      </c>
      <c r="C93" s="69" t="s">
        <v>232</v>
      </c>
      <c r="D93" s="61">
        <v>23080</v>
      </c>
      <c r="E93" s="62">
        <f t="shared" si="4"/>
        <v>0</v>
      </c>
      <c r="F93" s="36"/>
    </row>
    <row r="94" spans="1:6" s="2" customFormat="1" ht="49.5" customHeight="1" x14ac:dyDescent="0.25">
      <c r="A94" s="56"/>
      <c r="B94" s="69" t="s">
        <v>251</v>
      </c>
      <c r="C94" s="69" t="s">
        <v>252</v>
      </c>
      <c r="D94" s="61">
        <v>1210</v>
      </c>
      <c r="E94" s="62">
        <f t="shared" si="4"/>
        <v>0</v>
      </c>
      <c r="F94" s="36"/>
    </row>
    <row r="95" spans="1:6" s="2" customFormat="1" ht="49.5" customHeight="1" x14ac:dyDescent="0.25">
      <c r="A95" s="56"/>
      <c r="B95" s="69" t="s">
        <v>44</v>
      </c>
      <c r="C95" s="69" t="s">
        <v>105</v>
      </c>
      <c r="D95" s="61">
        <v>1650</v>
      </c>
      <c r="E95" s="62">
        <f t="shared" si="4"/>
        <v>0</v>
      </c>
      <c r="F95" s="36"/>
    </row>
    <row r="96" spans="1:6" ht="49.5" customHeight="1" x14ac:dyDescent="0.4">
      <c r="A96" s="56"/>
      <c r="B96" s="69" t="s">
        <v>294</v>
      </c>
      <c r="C96" s="69" t="s">
        <v>295</v>
      </c>
      <c r="D96" s="61">
        <v>210</v>
      </c>
      <c r="E96" s="62">
        <f t="shared" si="4"/>
        <v>0</v>
      </c>
    </row>
    <row r="97" spans="1:6" ht="49.5" customHeight="1" x14ac:dyDescent="0.4">
      <c r="A97" s="56"/>
      <c r="B97" s="69" t="s">
        <v>180</v>
      </c>
      <c r="C97" s="69" t="s">
        <v>181</v>
      </c>
      <c r="D97" s="61">
        <v>4590</v>
      </c>
      <c r="E97" s="62">
        <f t="shared" si="4"/>
        <v>0</v>
      </c>
    </row>
    <row r="98" spans="1:6" ht="49.5" customHeight="1" x14ac:dyDescent="0.4">
      <c r="A98" s="56"/>
      <c r="B98" s="69" t="s">
        <v>221</v>
      </c>
      <c r="C98" s="69" t="s">
        <v>233</v>
      </c>
      <c r="D98" s="61">
        <v>2000</v>
      </c>
      <c r="E98" s="62">
        <f t="shared" si="4"/>
        <v>0</v>
      </c>
    </row>
    <row r="99" spans="1:6" ht="49.5" customHeight="1" x14ac:dyDescent="0.4">
      <c r="A99" s="56"/>
      <c r="B99" s="69" t="s">
        <v>222</v>
      </c>
      <c r="C99" s="69" t="s">
        <v>234</v>
      </c>
      <c r="D99" s="61">
        <v>770</v>
      </c>
      <c r="E99" s="62">
        <f t="shared" si="4"/>
        <v>0</v>
      </c>
    </row>
    <row r="100" spans="1:6" s="2" customFormat="1" ht="49.5" customHeight="1" x14ac:dyDescent="0.25">
      <c r="A100" s="56"/>
      <c r="B100" s="69" t="s">
        <v>223</v>
      </c>
      <c r="C100" s="69" t="s">
        <v>235</v>
      </c>
      <c r="D100" s="61">
        <v>2120</v>
      </c>
      <c r="E100" s="62">
        <f t="shared" si="4"/>
        <v>0</v>
      </c>
      <c r="F100" s="36"/>
    </row>
    <row r="101" spans="1:6" s="2" customFormat="1" ht="49.5" customHeight="1" thickBot="1" x14ac:dyDescent="0.3">
      <c r="A101" s="63"/>
      <c r="B101" s="70" t="s">
        <v>224</v>
      </c>
      <c r="C101" s="70" t="s">
        <v>236</v>
      </c>
      <c r="D101" s="131">
        <v>2240</v>
      </c>
      <c r="E101" s="65">
        <f t="shared" si="4"/>
        <v>0</v>
      </c>
      <c r="F101" s="36"/>
    </row>
    <row r="102" spans="1:6" s="2" customFormat="1" ht="49.5" customHeight="1" thickBot="1" x14ac:dyDescent="0.3">
      <c r="A102" s="25"/>
      <c r="D102" s="3"/>
      <c r="E102" s="3"/>
      <c r="F102" s="36"/>
    </row>
    <row r="103" spans="1:6" ht="49.5" customHeight="1" x14ac:dyDescent="0.4">
      <c r="A103" s="104" t="s">
        <v>28</v>
      </c>
      <c r="B103" s="105" t="s">
        <v>45</v>
      </c>
      <c r="C103" s="105" t="s">
        <v>46</v>
      </c>
      <c r="D103" s="106"/>
      <c r="E103" s="107"/>
    </row>
    <row r="104" spans="1:6" ht="49.5" customHeight="1" x14ac:dyDescent="0.4">
      <c r="A104" s="56"/>
      <c r="B104" s="60" t="s">
        <v>328</v>
      </c>
      <c r="C104" s="60" t="s">
        <v>166</v>
      </c>
      <c r="D104" s="61">
        <v>5590</v>
      </c>
      <c r="E104" s="62">
        <f t="shared" ref="E104:E118" si="5">D104*A104</f>
        <v>0</v>
      </c>
    </row>
    <row r="105" spans="1:6" ht="49.5" customHeight="1" x14ac:dyDescent="0.4">
      <c r="A105" s="56"/>
      <c r="B105" s="60" t="s">
        <v>287</v>
      </c>
      <c r="C105" s="60" t="s">
        <v>288</v>
      </c>
      <c r="D105" s="61">
        <v>3300</v>
      </c>
      <c r="E105" s="62">
        <f t="shared" ref="E105" si="6">D105*A105</f>
        <v>0</v>
      </c>
    </row>
    <row r="106" spans="1:6" ht="49.5" customHeight="1" x14ac:dyDescent="0.4">
      <c r="A106" s="56"/>
      <c r="B106" s="60" t="s">
        <v>172</v>
      </c>
      <c r="C106" s="60" t="s">
        <v>173</v>
      </c>
      <c r="D106" s="61">
        <v>1300</v>
      </c>
      <c r="E106" s="62">
        <f t="shared" si="5"/>
        <v>0</v>
      </c>
    </row>
    <row r="107" spans="1:6" ht="49.5" customHeight="1" x14ac:dyDescent="0.4">
      <c r="A107" s="56"/>
      <c r="B107" s="60" t="s">
        <v>164</v>
      </c>
      <c r="C107" s="60" t="s">
        <v>167</v>
      </c>
      <c r="D107" s="61">
        <v>3300</v>
      </c>
      <c r="E107" s="62">
        <f t="shared" si="5"/>
        <v>0</v>
      </c>
    </row>
    <row r="108" spans="1:6" ht="49.5" customHeight="1" x14ac:dyDescent="0.4">
      <c r="A108" s="56"/>
      <c r="B108" s="69" t="s">
        <v>129</v>
      </c>
      <c r="C108" s="69" t="s">
        <v>128</v>
      </c>
      <c r="D108" s="61">
        <v>1300</v>
      </c>
      <c r="E108" s="62">
        <f t="shared" si="5"/>
        <v>0</v>
      </c>
    </row>
    <row r="109" spans="1:6" ht="49.5" customHeight="1" x14ac:dyDescent="0.4">
      <c r="A109" s="56"/>
      <c r="B109" s="69" t="s">
        <v>106</v>
      </c>
      <c r="C109" s="69" t="s">
        <v>107</v>
      </c>
      <c r="D109" s="61">
        <v>770</v>
      </c>
      <c r="E109" s="62">
        <f t="shared" si="5"/>
        <v>0</v>
      </c>
    </row>
    <row r="110" spans="1:6" ht="49.5" customHeight="1" x14ac:dyDescent="0.4">
      <c r="A110" s="56"/>
      <c r="B110" s="69" t="s">
        <v>190</v>
      </c>
      <c r="C110" s="69" t="s">
        <v>174</v>
      </c>
      <c r="D110" s="61">
        <v>2520</v>
      </c>
      <c r="E110" s="62">
        <f t="shared" si="5"/>
        <v>0</v>
      </c>
    </row>
    <row r="111" spans="1:6" ht="49.5" customHeight="1" x14ac:dyDescent="0.4">
      <c r="A111" s="56"/>
      <c r="B111" s="69" t="s">
        <v>191</v>
      </c>
      <c r="C111" s="69" t="s">
        <v>175</v>
      </c>
      <c r="D111" s="61">
        <v>2520</v>
      </c>
      <c r="E111" s="62">
        <f t="shared" si="5"/>
        <v>0</v>
      </c>
    </row>
    <row r="112" spans="1:6" ht="49.5" customHeight="1" x14ac:dyDescent="0.4">
      <c r="A112" s="56"/>
      <c r="B112" s="69" t="s">
        <v>192</v>
      </c>
      <c r="C112" s="69" t="s">
        <v>198</v>
      </c>
      <c r="D112" s="61">
        <v>1760</v>
      </c>
      <c r="E112" s="62">
        <f t="shared" si="5"/>
        <v>0</v>
      </c>
    </row>
    <row r="113" spans="1:5" ht="49.5" customHeight="1" x14ac:dyDescent="0.4">
      <c r="A113" s="56"/>
      <c r="B113" s="69" t="s">
        <v>193</v>
      </c>
      <c r="C113" s="69" t="s">
        <v>199</v>
      </c>
      <c r="D113" s="61">
        <v>1860</v>
      </c>
      <c r="E113" s="62">
        <f t="shared" si="5"/>
        <v>0</v>
      </c>
    </row>
    <row r="114" spans="1:5" ht="49.5" customHeight="1" x14ac:dyDescent="0.4">
      <c r="A114" s="56"/>
      <c r="B114" s="69" t="s">
        <v>108</v>
      </c>
      <c r="C114" s="69" t="s">
        <v>109</v>
      </c>
      <c r="D114" s="61">
        <v>1240</v>
      </c>
      <c r="E114" s="62">
        <f t="shared" si="5"/>
        <v>0</v>
      </c>
    </row>
    <row r="115" spans="1:5" ht="49.5" customHeight="1" x14ac:dyDescent="0.4">
      <c r="A115" s="56"/>
      <c r="B115" s="69" t="s">
        <v>194</v>
      </c>
      <c r="C115" s="69" t="s">
        <v>132</v>
      </c>
      <c r="D115" s="61">
        <v>2930</v>
      </c>
      <c r="E115" s="62">
        <f t="shared" si="5"/>
        <v>0</v>
      </c>
    </row>
    <row r="116" spans="1:5" ht="49.5" customHeight="1" x14ac:dyDescent="0.4">
      <c r="A116" s="56"/>
      <c r="B116" s="69" t="s">
        <v>329</v>
      </c>
      <c r="C116" s="69" t="s">
        <v>330</v>
      </c>
      <c r="D116" s="61">
        <v>3200</v>
      </c>
      <c r="E116" s="62">
        <f t="shared" si="5"/>
        <v>0</v>
      </c>
    </row>
    <row r="117" spans="1:5" ht="49.5" customHeight="1" x14ac:dyDescent="0.4">
      <c r="A117" s="56"/>
      <c r="B117" s="69" t="s">
        <v>332</v>
      </c>
      <c r="C117" s="69" t="s">
        <v>331</v>
      </c>
      <c r="D117" s="61">
        <v>320</v>
      </c>
      <c r="E117" s="62">
        <f t="shared" si="5"/>
        <v>0</v>
      </c>
    </row>
    <row r="118" spans="1:5" ht="49.5" customHeight="1" thickBot="1" x14ac:dyDescent="0.45">
      <c r="A118" s="64"/>
      <c r="B118" s="64" t="s">
        <v>110</v>
      </c>
      <c r="C118" s="64" t="s">
        <v>200</v>
      </c>
      <c r="D118" s="130">
        <v>960</v>
      </c>
      <c r="E118" s="65">
        <f t="shared" si="5"/>
        <v>0</v>
      </c>
    </row>
    <row r="119" spans="1:5" ht="49.5" customHeight="1" thickBot="1" x14ac:dyDescent="0.45">
      <c r="A119" s="25"/>
      <c r="B119" s="2"/>
      <c r="C119" s="2"/>
      <c r="D119" s="34"/>
      <c r="E119" s="3"/>
    </row>
    <row r="120" spans="1:5" ht="49.5" customHeight="1" x14ac:dyDescent="0.4">
      <c r="A120" s="104" t="s">
        <v>28</v>
      </c>
      <c r="B120" s="105" t="s">
        <v>47</v>
      </c>
      <c r="C120" s="105" t="s">
        <v>48</v>
      </c>
      <c r="D120" s="106"/>
      <c r="E120" s="107"/>
    </row>
    <row r="121" spans="1:5" ht="49.5" customHeight="1" x14ac:dyDescent="0.4">
      <c r="A121" s="56"/>
      <c r="B121" s="69" t="s">
        <v>296</v>
      </c>
      <c r="C121" s="60" t="s">
        <v>297</v>
      </c>
      <c r="D121" s="68" t="s">
        <v>243</v>
      </c>
      <c r="E121" s="62"/>
    </row>
    <row r="122" spans="1:5" ht="49.5" customHeight="1" x14ac:dyDescent="0.4">
      <c r="A122" s="56"/>
      <c r="B122" s="60" t="s">
        <v>298</v>
      </c>
      <c r="C122" s="60" t="s">
        <v>299</v>
      </c>
      <c r="D122" s="128">
        <v>780</v>
      </c>
      <c r="E122" s="62">
        <f t="shared" ref="E122:E124" si="7">D122*A122</f>
        <v>0</v>
      </c>
    </row>
    <row r="123" spans="1:5" ht="49.5" customHeight="1" x14ac:dyDescent="0.4">
      <c r="A123" s="56"/>
      <c r="B123" s="60" t="s">
        <v>300</v>
      </c>
      <c r="C123" s="60" t="s">
        <v>301</v>
      </c>
      <c r="D123" s="128">
        <v>780</v>
      </c>
      <c r="E123" s="62">
        <f t="shared" si="7"/>
        <v>0</v>
      </c>
    </row>
    <row r="124" spans="1:5" ht="49.5" customHeight="1" thickBot="1" x14ac:dyDescent="0.45">
      <c r="A124" s="63"/>
      <c r="B124" s="64" t="s">
        <v>302</v>
      </c>
      <c r="C124" s="64" t="s">
        <v>303</v>
      </c>
      <c r="D124" s="130">
        <v>780</v>
      </c>
      <c r="E124" s="65">
        <f t="shared" si="7"/>
        <v>0</v>
      </c>
    </row>
    <row r="125" spans="1:5" ht="49.5" customHeight="1" thickBot="1" x14ac:dyDescent="0.45">
      <c r="A125" s="25"/>
      <c r="B125" s="12"/>
      <c r="C125" s="12"/>
      <c r="D125" s="33"/>
      <c r="E125" s="3"/>
    </row>
    <row r="126" spans="1:5" ht="49.5" customHeight="1" x14ac:dyDescent="0.4">
      <c r="A126" s="104" t="s">
        <v>28</v>
      </c>
      <c r="B126" s="105" t="s">
        <v>49</v>
      </c>
      <c r="C126" s="105" t="s">
        <v>50</v>
      </c>
      <c r="D126" s="106"/>
      <c r="E126" s="107"/>
    </row>
    <row r="127" spans="1:5" ht="49.5" customHeight="1" x14ac:dyDescent="0.4">
      <c r="A127" s="56"/>
      <c r="B127" s="60" t="s">
        <v>255</v>
      </c>
      <c r="C127" s="60" t="s">
        <v>260</v>
      </c>
      <c r="D127" s="127">
        <v>3930</v>
      </c>
      <c r="E127" s="62">
        <f t="shared" ref="E127:E147" si="8">D127*A127</f>
        <v>0</v>
      </c>
    </row>
    <row r="128" spans="1:5" ht="49.5" customHeight="1" x14ac:dyDescent="0.4">
      <c r="A128" s="56"/>
      <c r="B128" s="60" t="s">
        <v>111</v>
      </c>
      <c r="C128" s="60" t="s">
        <v>112</v>
      </c>
      <c r="D128" s="127">
        <v>1620</v>
      </c>
      <c r="E128" s="62">
        <f t="shared" si="8"/>
        <v>0</v>
      </c>
    </row>
    <row r="129" spans="1:5" ht="49.5" customHeight="1" x14ac:dyDescent="0.4">
      <c r="A129" s="56"/>
      <c r="B129" s="60" t="s">
        <v>256</v>
      </c>
      <c r="C129" s="60" t="s">
        <v>261</v>
      </c>
      <c r="D129" s="127">
        <v>2630</v>
      </c>
      <c r="E129" s="62">
        <f t="shared" si="8"/>
        <v>0</v>
      </c>
    </row>
    <row r="130" spans="1:5" ht="49.5" customHeight="1" x14ac:dyDescent="0.4">
      <c r="A130" s="56"/>
      <c r="B130" s="60" t="s">
        <v>257</v>
      </c>
      <c r="C130" s="60" t="s">
        <v>262</v>
      </c>
      <c r="D130" s="127">
        <v>2460</v>
      </c>
      <c r="E130" s="62">
        <f t="shared" si="8"/>
        <v>0</v>
      </c>
    </row>
    <row r="131" spans="1:5" ht="49.5" customHeight="1" x14ac:dyDescent="0.4">
      <c r="A131" s="56"/>
      <c r="B131" s="60" t="s">
        <v>258</v>
      </c>
      <c r="C131" s="60" t="s">
        <v>263</v>
      </c>
      <c r="D131" s="127">
        <v>1760</v>
      </c>
      <c r="E131" s="62">
        <f t="shared" si="8"/>
        <v>0</v>
      </c>
    </row>
    <row r="132" spans="1:5" ht="49.5" customHeight="1" x14ac:dyDescent="0.4">
      <c r="A132" s="56"/>
      <c r="B132" s="60" t="s">
        <v>305</v>
      </c>
      <c r="C132" s="60" t="s">
        <v>304</v>
      </c>
      <c r="D132" s="127">
        <v>2190</v>
      </c>
      <c r="E132" s="62">
        <f t="shared" si="8"/>
        <v>0</v>
      </c>
    </row>
    <row r="133" spans="1:5" ht="49.5" customHeight="1" x14ac:dyDescent="0.4">
      <c r="A133" s="56"/>
      <c r="B133" s="60" t="s">
        <v>259</v>
      </c>
      <c r="C133" s="60" t="s">
        <v>264</v>
      </c>
      <c r="D133" s="127">
        <v>830</v>
      </c>
      <c r="E133" s="62">
        <f t="shared" si="8"/>
        <v>0</v>
      </c>
    </row>
    <row r="134" spans="1:5" ht="49.5" customHeight="1" x14ac:dyDescent="0.4">
      <c r="A134" s="56"/>
      <c r="B134" s="124" t="s">
        <v>143</v>
      </c>
      <c r="C134" s="60" t="s">
        <v>144</v>
      </c>
      <c r="D134" s="127">
        <v>3340</v>
      </c>
      <c r="E134" s="62">
        <f t="shared" si="8"/>
        <v>0</v>
      </c>
    </row>
    <row r="135" spans="1:5" ht="49.5" customHeight="1" x14ac:dyDescent="0.4">
      <c r="A135" s="56"/>
      <c r="B135" s="124" t="s">
        <v>113</v>
      </c>
      <c r="C135" s="60" t="s">
        <v>114</v>
      </c>
      <c r="D135" s="127">
        <v>1590</v>
      </c>
      <c r="E135" s="62">
        <f t="shared" si="8"/>
        <v>0</v>
      </c>
    </row>
    <row r="136" spans="1:5" ht="49.5" customHeight="1" x14ac:dyDescent="0.4">
      <c r="A136" s="56"/>
      <c r="B136" s="124" t="s">
        <v>208</v>
      </c>
      <c r="C136" s="60" t="s">
        <v>207</v>
      </c>
      <c r="D136" s="127">
        <v>3330</v>
      </c>
      <c r="E136" s="62">
        <f t="shared" si="8"/>
        <v>0</v>
      </c>
    </row>
    <row r="137" spans="1:5" ht="49.5" customHeight="1" x14ac:dyDescent="0.4">
      <c r="A137" s="56"/>
      <c r="B137" s="124" t="s">
        <v>209</v>
      </c>
      <c r="C137" s="60" t="s">
        <v>210</v>
      </c>
      <c r="D137" s="127">
        <v>1710</v>
      </c>
      <c r="E137" s="62">
        <f t="shared" si="8"/>
        <v>0</v>
      </c>
    </row>
    <row r="138" spans="1:5" ht="49.5" customHeight="1" x14ac:dyDescent="0.4">
      <c r="A138" s="56"/>
      <c r="B138" s="60" t="s">
        <v>115</v>
      </c>
      <c r="C138" s="60" t="s">
        <v>116</v>
      </c>
      <c r="D138" s="127">
        <v>2340</v>
      </c>
      <c r="E138" s="62">
        <f t="shared" si="8"/>
        <v>0</v>
      </c>
    </row>
    <row r="139" spans="1:5" ht="49.5" customHeight="1" x14ac:dyDescent="0.4">
      <c r="A139" s="56"/>
      <c r="B139" s="60" t="s">
        <v>51</v>
      </c>
      <c r="C139" s="60" t="s">
        <v>52</v>
      </c>
      <c r="D139" s="127">
        <v>780</v>
      </c>
      <c r="E139" s="62">
        <f t="shared" si="8"/>
        <v>0</v>
      </c>
    </row>
    <row r="140" spans="1:5" ht="49.5" customHeight="1" x14ac:dyDescent="0.4">
      <c r="A140" s="56"/>
      <c r="B140" s="60" t="s">
        <v>53</v>
      </c>
      <c r="C140" s="60" t="s">
        <v>54</v>
      </c>
      <c r="D140" s="127">
        <v>600</v>
      </c>
      <c r="E140" s="62">
        <f t="shared" si="8"/>
        <v>0</v>
      </c>
    </row>
    <row r="141" spans="1:5" ht="49.5" customHeight="1" x14ac:dyDescent="0.4">
      <c r="A141" s="56"/>
      <c r="B141" s="60" t="s">
        <v>117</v>
      </c>
      <c r="C141" s="60" t="s">
        <v>55</v>
      </c>
      <c r="D141" s="127">
        <v>610</v>
      </c>
      <c r="E141" s="62">
        <f t="shared" si="8"/>
        <v>0</v>
      </c>
    </row>
    <row r="142" spans="1:5" ht="49.5" customHeight="1" x14ac:dyDescent="0.4">
      <c r="A142" s="56"/>
      <c r="B142" s="60" t="s">
        <v>165</v>
      </c>
      <c r="C142" s="60" t="s">
        <v>118</v>
      </c>
      <c r="D142" s="127">
        <v>2510</v>
      </c>
      <c r="E142" s="62">
        <f t="shared" si="8"/>
        <v>0</v>
      </c>
    </row>
    <row r="143" spans="1:5" ht="49.5" customHeight="1" x14ac:dyDescent="0.4">
      <c r="A143" s="56"/>
      <c r="B143" s="60" t="s">
        <v>158</v>
      </c>
      <c r="C143" s="60" t="s">
        <v>159</v>
      </c>
      <c r="D143" s="127">
        <v>5180</v>
      </c>
      <c r="E143" s="62">
        <f t="shared" si="8"/>
        <v>0</v>
      </c>
    </row>
    <row r="144" spans="1:5" ht="49.5" customHeight="1" x14ac:dyDescent="0.4">
      <c r="A144" s="56"/>
      <c r="B144" s="60" t="s">
        <v>119</v>
      </c>
      <c r="C144" s="60" t="s">
        <v>56</v>
      </c>
      <c r="D144" s="127">
        <v>2210</v>
      </c>
      <c r="E144" s="62">
        <f t="shared" si="8"/>
        <v>0</v>
      </c>
    </row>
    <row r="145" spans="1:5" ht="49.5" customHeight="1" x14ac:dyDescent="0.4">
      <c r="A145" s="56"/>
      <c r="B145" s="60" t="s">
        <v>281</v>
      </c>
      <c r="C145" s="60" t="s">
        <v>284</v>
      </c>
      <c r="D145" s="127">
        <v>11160</v>
      </c>
      <c r="E145" s="62">
        <f t="shared" si="8"/>
        <v>0</v>
      </c>
    </row>
    <row r="146" spans="1:5" ht="49.5" customHeight="1" x14ac:dyDescent="0.4">
      <c r="A146" s="56"/>
      <c r="B146" s="60" t="s">
        <v>282</v>
      </c>
      <c r="C146" s="60" t="s">
        <v>285</v>
      </c>
      <c r="D146" s="127">
        <v>4230</v>
      </c>
      <c r="E146" s="62">
        <f t="shared" si="8"/>
        <v>0</v>
      </c>
    </row>
    <row r="147" spans="1:5" ht="49.5" customHeight="1" x14ac:dyDescent="0.4">
      <c r="A147" s="56"/>
      <c r="B147" s="60" t="s">
        <v>283</v>
      </c>
      <c r="C147" s="60" t="s">
        <v>286</v>
      </c>
      <c r="D147" s="127">
        <v>5110</v>
      </c>
      <c r="E147" s="62">
        <f t="shared" si="8"/>
        <v>0</v>
      </c>
    </row>
    <row r="148" spans="1:5" ht="49.5" customHeight="1" x14ac:dyDescent="0.4">
      <c r="A148" s="56"/>
      <c r="B148" s="60" t="s">
        <v>124</v>
      </c>
      <c r="C148" s="60" t="s">
        <v>124</v>
      </c>
      <c r="D148" s="127" t="s">
        <v>139</v>
      </c>
      <c r="E148" s="62"/>
    </row>
    <row r="149" spans="1:5" ht="49.5" customHeight="1" thickBot="1" x14ac:dyDescent="0.45">
      <c r="A149" s="63"/>
      <c r="B149" s="64" t="s">
        <v>245</v>
      </c>
      <c r="C149" s="64" t="s">
        <v>246</v>
      </c>
      <c r="D149" s="129">
        <v>10040</v>
      </c>
      <c r="E149" s="65">
        <f t="shared" ref="E149" si="9">D149*A149</f>
        <v>0</v>
      </c>
    </row>
    <row r="150" spans="1:5" ht="49.5" customHeight="1" thickBot="1" x14ac:dyDescent="0.45">
      <c r="A150" s="25"/>
      <c r="B150" s="12"/>
      <c r="C150" s="12"/>
      <c r="D150" s="3"/>
      <c r="E150" s="3"/>
    </row>
    <row r="151" spans="1:5" ht="49.5" customHeight="1" x14ac:dyDescent="0.4">
      <c r="A151" s="104" t="s">
        <v>28</v>
      </c>
      <c r="B151" s="105" t="s">
        <v>57</v>
      </c>
      <c r="C151" s="105" t="s">
        <v>58</v>
      </c>
      <c r="D151" s="106"/>
      <c r="E151" s="107"/>
    </row>
    <row r="152" spans="1:5" ht="49.5" customHeight="1" x14ac:dyDescent="0.4">
      <c r="A152" s="56"/>
      <c r="B152" s="60" t="s">
        <v>237</v>
      </c>
      <c r="C152" s="60" t="s">
        <v>238</v>
      </c>
      <c r="D152" s="127">
        <v>9840</v>
      </c>
      <c r="E152" s="62">
        <f t="shared" ref="E152:E160" si="10">D152*A152</f>
        <v>0</v>
      </c>
    </row>
    <row r="153" spans="1:5" ht="49.5" customHeight="1" x14ac:dyDescent="0.4">
      <c r="A153" s="56"/>
      <c r="B153" s="60" t="s">
        <v>59</v>
      </c>
      <c r="C153" s="60" t="s">
        <v>60</v>
      </c>
      <c r="D153" s="127">
        <v>100</v>
      </c>
      <c r="E153" s="62">
        <f t="shared" si="10"/>
        <v>0</v>
      </c>
    </row>
    <row r="154" spans="1:5" ht="49.5" customHeight="1" x14ac:dyDescent="0.4">
      <c r="A154" s="56"/>
      <c r="B154" s="60" t="s">
        <v>195</v>
      </c>
      <c r="C154" s="60" t="s">
        <v>120</v>
      </c>
      <c r="D154" s="127">
        <v>1250</v>
      </c>
      <c r="E154" s="62">
        <f t="shared" si="10"/>
        <v>0</v>
      </c>
    </row>
    <row r="155" spans="1:5" ht="49.5" customHeight="1" x14ac:dyDescent="0.4">
      <c r="A155" s="56"/>
      <c r="B155" s="60" t="s">
        <v>121</v>
      </c>
      <c r="C155" s="60" t="s">
        <v>61</v>
      </c>
      <c r="D155" s="127">
        <v>1880</v>
      </c>
      <c r="E155" s="62">
        <f t="shared" si="10"/>
        <v>0</v>
      </c>
    </row>
    <row r="156" spans="1:5" ht="49.5" customHeight="1" x14ac:dyDescent="0.4">
      <c r="A156" s="56"/>
      <c r="B156" s="60" t="s">
        <v>133</v>
      </c>
      <c r="C156" s="60" t="s">
        <v>62</v>
      </c>
      <c r="D156" s="127">
        <v>370</v>
      </c>
      <c r="E156" s="62">
        <f t="shared" si="10"/>
        <v>0</v>
      </c>
    </row>
    <row r="157" spans="1:5" ht="49.5" customHeight="1" x14ac:dyDescent="0.4">
      <c r="A157" s="56"/>
      <c r="B157" s="60" t="s">
        <v>63</v>
      </c>
      <c r="C157" s="60" t="s">
        <v>64</v>
      </c>
      <c r="D157" s="127">
        <v>4980</v>
      </c>
      <c r="E157" s="62">
        <f t="shared" si="10"/>
        <v>0</v>
      </c>
    </row>
    <row r="158" spans="1:5" ht="49.5" customHeight="1" x14ac:dyDescent="0.4">
      <c r="A158" s="56"/>
      <c r="B158" s="60" t="s">
        <v>315</v>
      </c>
      <c r="C158" s="60" t="s">
        <v>316</v>
      </c>
      <c r="D158" s="127">
        <v>990</v>
      </c>
      <c r="E158" s="62">
        <f t="shared" si="10"/>
        <v>0</v>
      </c>
    </row>
    <row r="159" spans="1:5" ht="49.5" customHeight="1" x14ac:dyDescent="0.4">
      <c r="A159" s="56"/>
      <c r="B159" s="60" t="s">
        <v>152</v>
      </c>
      <c r="C159" s="60" t="s">
        <v>153</v>
      </c>
      <c r="D159" s="127">
        <v>2300</v>
      </c>
      <c r="E159" s="62">
        <f t="shared" si="10"/>
        <v>0</v>
      </c>
    </row>
    <row r="160" spans="1:5" ht="49.5" customHeight="1" thickBot="1" x14ac:dyDescent="0.45">
      <c r="A160" s="63"/>
      <c r="B160" s="64" t="s">
        <v>65</v>
      </c>
      <c r="C160" s="64" t="s">
        <v>66</v>
      </c>
      <c r="D160" s="129">
        <v>1240</v>
      </c>
      <c r="E160" s="65">
        <f t="shared" si="10"/>
        <v>0</v>
      </c>
    </row>
    <row r="161" spans="1:5" ht="49.5" customHeight="1" thickBot="1" x14ac:dyDescent="0.45">
      <c r="A161" s="25"/>
      <c r="B161" s="12"/>
      <c r="C161" s="12"/>
      <c r="D161" s="3"/>
      <c r="E161" s="3"/>
    </row>
    <row r="162" spans="1:5" ht="49.5" customHeight="1" x14ac:dyDescent="0.4">
      <c r="A162" s="104" t="s">
        <v>28</v>
      </c>
      <c r="B162" s="105" t="s">
        <v>67</v>
      </c>
      <c r="C162" s="105" t="s">
        <v>68</v>
      </c>
      <c r="D162" s="106"/>
      <c r="E162" s="107"/>
    </row>
    <row r="163" spans="1:5" ht="49.5" customHeight="1" x14ac:dyDescent="0.4">
      <c r="A163" s="71"/>
      <c r="B163" s="72"/>
      <c r="C163" s="72"/>
      <c r="D163" s="73"/>
      <c r="E163" s="74"/>
    </row>
    <row r="164" spans="1:5" ht="49.15" customHeight="1" x14ac:dyDescent="0.4">
      <c r="A164" s="71"/>
      <c r="B164" s="75" t="s">
        <v>69</v>
      </c>
      <c r="C164" s="75" t="s">
        <v>70</v>
      </c>
      <c r="D164" s="76"/>
      <c r="E164" s="62">
        <f>SUM(E12:E15,E47,E52,E55:E67,E70:E79,E82:E101,E104:E118,E122:E124,E127:E149,E152:E160)</f>
        <v>549900</v>
      </c>
    </row>
    <row r="165" spans="1:5" ht="27.75" hidden="1" x14ac:dyDescent="0.4">
      <c r="A165" s="71"/>
      <c r="B165" s="77" t="s">
        <v>71</v>
      </c>
      <c r="C165" s="77" t="s">
        <v>71</v>
      </c>
      <c r="D165" s="78"/>
      <c r="E165" s="62">
        <f>-E164*D165</f>
        <v>0</v>
      </c>
    </row>
    <row r="166" spans="1:5" ht="27.75" hidden="1" x14ac:dyDescent="0.4">
      <c r="A166" s="71"/>
      <c r="B166" s="77" t="s">
        <v>72</v>
      </c>
      <c r="C166" s="77" t="s">
        <v>72</v>
      </c>
      <c r="D166" s="78"/>
      <c r="E166" s="62">
        <f>-(E164+E165)*D166</f>
        <v>0</v>
      </c>
    </row>
    <row r="167" spans="1:5" ht="27.75" hidden="1" x14ac:dyDescent="0.4">
      <c r="A167" s="71"/>
      <c r="B167" s="77" t="s">
        <v>73</v>
      </c>
      <c r="C167" s="77" t="s">
        <v>73</v>
      </c>
      <c r="D167" s="78"/>
      <c r="E167" s="62">
        <f>-(E164+E165+E166)*D167</f>
        <v>0</v>
      </c>
    </row>
    <row r="168" spans="1:5" ht="27.75" hidden="1" x14ac:dyDescent="0.4">
      <c r="A168" s="71"/>
      <c r="B168" s="77" t="s">
        <v>74</v>
      </c>
      <c r="C168" s="77" t="s">
        <v>74</v>
      </c>
      <c r="D168" s="79"/>
      <c r="E168" s="80">
        <f>SUM(E165:E167)</f>
        <v>0</v>
      </c>
    </row>
    <row r="169" spans="1:5" ht="49.5" customHeight="1" x14ac:dyDescent="0.4">
      <c r="A169" s="71"/>
      <c r="B169" s="77"/>
      <c r="C169" s="77"/>
      <c r="D169" s="79"/>
      <c r="E169" s="80"/>
    </row>
    <row r="170" spans="1:5" ht="61.5" customHeight="1" x14ac:dyDescent="0.4">
      <c r="A170" s="56"/>
      <c r="B170" s="69" t="s">
        <v>267</v>
      </c>
      <c r="C170" s="69" t="s">
        <v>268</v>
      </c>
      <c r="D170" s="127">
        <v>12840</v>
      </c>
      <c r="E170" s="62">
        <f t="shared" ref="E170:E179" si="11">D170*A170</f>
        <v>0</v>
      </c>
    </row>
    <row r="171" spans="1:5" ht="49.5" customHeight="1" x14ac:dyDescent="0.4">
      <c r="A171" s="56"/>
      <c r="B171" s="60" t="s">
        <v>272</v>
      </c>
      <c r="C171" s="60" t="s">
        <v>273</v>
      </c>
      <c r="D171" s="127">
        <v>2580</v>
      </c>
      <c r="E171" s="62">
        <f t="shared" si="11"/>
        <v>0</v>
      </c>
    </row>
    <row r="172" spans="1:5" ht="49.5" customHeight="1" x14ac:dyDescent="0.4">
      <c r="A172" s="56"/>
      <c r="B172" s="60" t="s">
        <v>196</v>
      </c>
      <c r="C172" s="60" t="s">
        <v>122</v>
      </c>
      <c r="D172" s="127">
        <v>6830</v>
      </c>
      <c r="E172" s="62">
        <f t="shared" si="11"/>
        <v>0</v>
      </c>
    </row>
    <row r="173" spans="1:5" ht="49.5" customHeight="1" x14ac:dyDescent="0.4">
      <c r="A173" s="56"/>
      <c r="B173" s="60" t="s">
        <v>317</v>
      </c>
      <c r="C173" s="60" t="s">
        <v>318</v>
      </c>
      <c r="D173" s="127">
        <v>2020</v>
      </c>
      <c r="E173" s="62">
        <f t="shared" si="11"/>
        <v>0</v>
      </c>
    </row>
    <row r="174" spans="1:5" ht="49.5" customHeight="1" x14ac:dyDescent="0.4">
      <c r="A174" s="56"/>
      <c r="B174" s="60" t="s">
        <v>203</v>
      </c>
      <c r="C174" s="60" t="s">
        <v>204</v>
      </c>
      <c r="D174" s="127">
        <v>1760</v>
      </c>
      <c r="E174" s="62">
        <f t="shared" si="11"/>
        <v>0</v>
      </c>
    </row>
    <row r="175" spans="1:5" ht="49.5" customHeight="1" x14ac:dyDescent="0.4">
      <c r="A175" s="56"/>
      <c r="B175" s="60" t="s">
        <v>151</v>
      </c>
      <c r="C175" s="60" t="s">
        <v>75</v>
      </c>
      <c r="D175" s="127">
        <v>340</v>
      </c>
      <c r="E175" s="62">
        <f t="shared" si="11"/>
        <v>0</v>
      </c>
    </row>
    <row r="176" spans="1:5" ht="49.5" customHeight="1" x14ac:dyDescent="0.4">
      <c r="A176" s="56"/>
      <c r="B176" s="60" t="s">
        <v>149</v>
      </c>
      <c r="C176" s="60" t="s">
        <v>150</v>
      </c>
      <c r="D176" s="127">
        <v>430</v>
      </c>
      <c r="E176" s="62">
        <f t="shared" si="11"/>
        <v>0</v>
      </c>
    </row>
    <row r="177" spans="1:6" ht="49.5" customHeight="1" x14ac:dyDescent="0.4">
      <c r="A177" s="56"/>
      <c r="B177" s="60" t="s">
        <v>76</v>
      </c>
      <c r="C177" s="60" t="s">
        <v>77</v>
      </c>
      <c r="D177" s="127">
        <v>340</v>
      </c>
      <c r="E177" s="62">
        <f t="shared" si="11"/>
        <v>0</v>
      </c>
    </row>
    <row r="178" spans="1:6" ht="49.5" customHeight="1" x14ac:dyDescent="0.4">
      <c r="A178" s="56"/>
      <c r="B178" s="60" t="s">
        <v>145</v>
      </c>
      <c r="C178" s="60" t="s">
        <v>147</v>
      </c>
      <c r="D178" s="127">
        <v>340</v>
      </c>
      <c r="E178" s="62">
        <f t="shared" si="11"/>
        <v>0</v>
      </c>
    </row>
    <row r="179" spans="1:6" ht="49.5" customHeight="1" x14ac:dyDescent="0.4">
      <c r="A179" s="56"/>
      <c r="B179" s="60" t="s">
        <v>146</v>
      </c>
      <c r="C179" s="60" t="s">
        <v>148</v>
      </c>
      <c r="D179" s="127">
        <v>340</v>
      </c>
      <c r="E179" s="62">
        <f t="shared" si="11"/>
        <v>0</v>
      </c>
    </row>
    <row r="180" spans="1:6" ht="49.5" customHeight="1" x14ac:dyDescent="0.4">
      <c r="A180" s="71"/>
      <c r="B180" s="81"/>
      <c r="C180" s="81"/>
      <c r="D180" s="82"/>
      <c r="E180" s="83"/>
    </row>
    <row r="181" spans="1:6" ht="49.5" customHeight="1" x14ac:dyDescent="0.4">
      <c r="A181" s="71"/>
      <c r="B181" s="84" t="s">
        <v>78</v>
      </c>
      <c r="C181" s="84" t="s">
        <v>79</v>
      </c>
      <c r="D181" s="82"/>
      <c r="E181" s="62">
        <f>E164+E168+SUM(E170:E179)</f>
        <v>549900</v>
      </c>
    </row>
    <row r="182" spans="1:6" ht="49.5" customHeight="1" x14ac:dyDescent="0.4">
      <c r="A182" s="85"/>
      <c r="B182" s="84" t="s">
        <v>80</v>
      </c>
      <c r="C182" s="84"/>
      <c r="D182" s="82"/>
      <c r="E182" s="83"/>
    </row>
    <row r="183" spans="1:6" s="21" customFormat="1" ht="49.5" customHeight="1" thickBot="1" x14ac:dyDescent="0.45">
      <c r="A183" s="86"/>
      <c r="B183" s="87" t="s">
        <v>247</v>
      </c>
      <c r="C183" s="88" t="s">
        <v>248</v>
      </c>
      <c r="D183" s="89"/>
      <c r="E183" s="90"/>
      <c r="F183" s="37"/>
    </row>
    <row r="184" spans="1:6" ht="49.5" customHeight="1" x14ac:dyDescent="0.4">
      <c r="A184" s="27"/>
      <c r="B184" s="5"/>
      <c r="C184" s="5"/>
      <c r="D184" s="20"/>
      <c r="E184" s="11"/>
    </row>
  </sheetData>
  <sheetProtection algorithmName="SHA-512" hashValue="NCD7LzjghUUbZTCYwNKt4PHzUk5OP/YlvVJ4UMAX+WvfWyfO05fC1J15iVR/wm8gqsdU1AA215Z5VJR7bd2eYw==" saltValue="r3rMFoXMB63tc8OAoSXmmw==" spinCount="100000" sheet="1" autoFilter="0"/>
  <protectedRanges>
    <protectedRange sqref="A47:A48 A19:A26 A12:A17 A53 A40:A45 A29:A32 A34 A36:A38" name="Plage1"/>
    <protectedRange sqref="A155:A156 A46 A170:A180" name="Plage1_1_1_1"/>
    <protectedRange sqref="A132" name="Plage1_1_1_2"/>
    <protectedRange sqref="A87:A89" name="Plage1_1_1_3"/>
    <protectedRange sqref="A157" name="Plage1_1_1_4"/>
    <protectedRange sqref="A27" name="Plage1_4"/>
    <protectedRange sqref="A39" name="Plage1_1"/>
    <protectedRange sqref="A28" name="Plage1_1_1"/>
    <protectedRange sqref="A18" name="Plage1_2"/>
    <protectedRange sqref="A49:A51" name="Plage1_1_2"/>
  </protectedRanges>
  <autoFilter ref="A48:A162" xr:uid="{00000000-0009-0000-0000-000000000000}"/>
  <mergeCells count="38">
    <mergeCell ref="D32:E32"/>
    <mergeCell ref="D34:E34"/>
    <mergeCell ref="D36:E36"/>
    <mergeCell ref="D38:E38"/>
    <mergeCell ref="D41:E41"/>
    <mergeCell ref="D33:E33"/>
    <mergeCell ref="D35:E35"/>
    <mergeCell ref="D8:E8"/>
    <mergeCell ref="D10:E10"/>
    <mergeCell ref="D2:E2"/>
    <mergeCell ref="D3:E3"/>
    <mergeCell ref="D4:E4"/>
    <mergeCell ref="D5:E5"/>
    <mergeCell ref="D6:E6"/>
    <mergeCell ref="D7:E7"/>
    <mergeCell ref="D19:E19"/>
    <mergeCell ref="D17:E17"/>
    <mergeCell ref="D18:E18"/>
    <mergeCell ref="D20:E20"/>
    <mergeCell ref="D21:E21"/>
    <mergeCell ref="D22:E22"/>
    <mergeCell ref="D23:E23"/>
    <mergeCell ref="D24:E24"/>
    <mergeCell ref="D25:E25"/>
    <mergeCell ref="D26:E26"/>
    <mergeCell ref="D27:E27"/>
    <mergeCell ref="D28:E28"/>
    <mergeCell ref="D29:E29"/>
    <mergeCell ref="D30:E30"/>
    <mergeCell ref="D31:E31"/>
    <mergeCell ref="D46:E46"/>
    <mergeCell ref="D45:E45"/>
    <mergeCell ref="D37:E37"/>
    <mergeCell ref="D39:E39"/>
    <mergeCell ref="D40:E40"/>
    <mergeCell ref="D42:E42"/>
    <mergeCell ref="D43:E43"/>
    <mergeCell ref="D44:E44"/>
  </mergeCells>
  <phoneticPr fontId="38" type="noConversion"/>
  <printOptions horizontalCentered="1"/>
  <pageMargins left="0.25" right="0.25" top="0.75" bottom="0.75" header="0.3" footer="0.3"/>
  <pageSetup paperSize="8" scale="26" fitToHeight="5" orientation="portrait" r:id="rId1"/>
  <headerFooter alignWithMargins="0">
    <oddFooter>&amp;C&amp;18Page &amp;P de &amp;N</oddFooter>
  </headerFooter>
  <rowBreaks count="1" manualBreakCount="1">
    <brk id="101" max="5"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0B9B7661D2A084D93BF829409F24F7F" ma:contentTypeVersion="14" ma:contentTypeDescription="Create a new document." ma:contentTypeScope="" ma:versionID="aa1c63d423d599bc7e743687110bcd9b">
  <xsd:schema xmlns:xsd="http://www.w3.org/2001/XMLSchema" xmlns:xs="http://www.w3.org/2001/XMLSchema" xmlns:p="http://schemas.microsoft.com/office/2006/metadata/properties" xmlns:ns2="34424a09-a463-4db1-9f8a-337c61796bf1" xmlns:ns3="6b934ebd-cf26-46b7-a63d-61b3eb1717f5" targetNamespace="http://schemas.microsoft.com/office/2006/metadata/properties" ma:root="true" ma:fieldsID="abc77f64ac9d008f62ddfdc2e5f5955a" ns2:_="" ns3:_="">
    <xsd:import namespace="34424a09-a463-4db1-9f8a-337c61796bf1"/>
    <xsd:import namespace="6b934ebd-cf26-46b7-a63d-61b3eb1717f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424a09-a463-4db1-9f8a-337c61796bf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7ebedaa5-2062-44ae-b3af-591a81830b30}" ma:internalName="TaxCatchAll" ma:showField="CatchAllData" ma:web="34424a09-a463-4db1-9f8a-337c61796bf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b934ebd-cf26-46b7-a63d-61b3eb1717f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6bb4583-c274-4b2d-af5e-5826918776f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6BB2050-8CEC-4098-869E-F820A843B7D6}"/>
</file>

<file path=customXml/itemProps2.xml><?xml version="1.0" encoding="utf-8"?>
<ds:datastoreItem xmlns:ds="http://schemas.openxmlformats.org/officeDocument/2006/customXml" ds:itemID="{F31E00A0-6650-4B5A-AEBF-0E67BC508F4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4.2 EN</vt:lpstr>
      <vt:lpstr>'4.2 EN'!Impression_des_titres</vt:lpstr>
      <vt:lpstr>'4.2 EN'!Zone_d_impression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Audrey RIFF</dc:creator>
  <cp:lastModifiedBy>Aurore LAMBERT</cp:lastModifiedBy>
  <cp:lastPrinted>2023-01-11T10:57:10Z</cp:lastPrinted>
  <dcterms:created xsi:type="dcterms:W3CDTF">2020-08-27T15:35:41Z</dcterms:created>
  <dcterms:modified xsi:type="dcterms:W3CDTF">2023-08-31T16:29:13Z</dcterms:modified>
</cp:coreProperties>
</file>