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ltuhuyan.TEZMAN\Desktop\INBOARD Fiyat Listeleri\2024\PARDO\"/>
    </mc:Choice>
  </mc:AlternateContent>
  <bookViews>
    <workbookView xWindow="0" yWindow="0" windowWidth="23040" windowHeight="7188"/>
  </bookViews>
  <sheets>
    <sheet name="Pardo 60 endurance" sheetId="1" r:id="rId1"/>
  </sheets>
  <definedNames>
    <definedName name="_xlnm._FilterDatabase" localSheetId="0" hidden="1">'Pardo 60 endurance'!$A$8:$F$9</definedName>
    <definedName name="_xlnm.Print_Area" localSheetId="0">'Pardo 60 endurance'!$A$1:$F$137</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7" i="1" l="1"/>
  <c r="F9" i="1"/>
  <c r="F14" i="1"/>
  <c r="F91" i="1"/>
  <c r="F16" i="1"/>
  <c r="F74" i="1"/>
  <c r="F50" i="1"/>
  <c r="F51" i="1"/>
  <c r="F52" i="1"/>
  <c r="F53" i="1"/>
  <c r="F54" i="1"/>
  <c r="F55" i="1"/>
  <c r="F56" i="1"/>
  <c r="F57" i="1"/>
  <c r="F58" i="1"/>
  <c r="F59" i="1"/>
  <c r="F60" i="1"/>
  <c r="F61" i="1"/>
  <c r="F62" i="1"/>
  <c r="F63" i="1"/>
  <c r="F64" i="1"/>
  <c r="F65" i="1"/>
  <c r="F66" i="1"/>
  <c r="F67" i="1"/>
  <c r="F68" i="1"/>
  <c r="F69" i="1"/>
  <c r="F70" i="1"/>
  <c r="F71" i="1"/>
  <c r="F72" i="1"/>
  <c r="F73" i="1"/>
  <c r="F75" i="1"/>
  <c r="F128" i="1"/>
  <c r="F80" i="1"/>
  <c r="F127" i="1"/>
  <c r="F126" i="1"/>
  <c r="F37" i="1"/>
  <c r="F23" i="1"/>
  <c r="F30" i="1"/>
  <c r="F31" i="1"/>
  <c r="F32" i="1"/>
  <c r="F33" i="1"/>
  <c r="F34" i="1"/>
  <c r="F35" i="1"/>
  <c r="F36" i="1"/>
  <c r="F20" i="1"/>
  <c r="F21" i="1"/>
  <c r="F92" i="1"/>
  <c r="F93" i="1"/>
  <c r="F94" i="1"/>
  <c r="F95" i="1"/>
  <c r="F84" i="1"/>
  <c r="F19" i="1"/>
  <c r="F116" i="1"/>
  <c r="F88" i="1"/>
  <c r="F83" i="1"/>
  <c r="F46" i="1"/>
  <c r="F45" i="1"/>
  <c r="F44" i="1"/>
  <c r="F42" i="1"/>
  <c r="F27" i="1"/>
  <c r="F26" i="1"/>
  <c r="F25" i="1"/>
  <c r="F111" i="1"/>
  <c r="F82" i="1"/>
  <c r="F28" i="1"/>
  <c r="F24" i="1"/>
  <c r="F29" i="1"/>
  <c r="F38" i="1"/>
  <c r="F39" i="1"/>
  <c r="F40" i="1"/>
  <c r="F41" i="1"/>
  <c r="F49" i="1"/>
  <c r="F78" i="1"/>
  <c r="F79" i="1"/>
  <c r="F81" i="1"/>
  <c r="F87" i="1"/>
  <c r="F89" i="1"/>
  <c r="F90" i="1"/>
  <c r="F98" i="1"/>
  <c r="F99" i="1"/>
  <c r="F100" i="1"/>
  <c r="F101" i="1"/>
  <c r="F102" i="1"/>
  <c r="F103" i="1"/>
  <c r="F104" i="1"/>
  <c r="F105" i="1"/>
  <c r="F106" i="1"/>
  <c r="F107" i="1"/>
  <c r="F108" i="1"/>
  <c r="F109" i="1"/>
  <c r="F110" i="1"/>
  <c r="F112" i="1"/>
  <c r="F113" i="1"/>
  <c r="F114" i="1"/>
  <c r="F115" i="1"/>
  <c r="F120" i="1"/>
  <c r="F121" i="1"/>
  <c r="F122" i="1"/>
  <c r="F123" i="1"/>
  <c r="F124" i="1"/>
  <c r="F132" i="1"/>
  <c r="F134" i="1"/>
  <c r="F125" i="1"/>
  <c r="F135" i="1"/>
  <c r="F15" i="1"/>
  <c r="F13" i="1"/>
  <c r="F12" i="1"/>
  <c r="F129" i="1"/>
  <c r="F136" i="1"/>
</calcChain>
</file>

<file path=xl/sharedStrings.xml><?xml version="1.0" encoding="utf-8"?>
<sst xmlns="http://schemas.openxmlformats.org/spreadsheetml/2006/main" count="357" uniqueCount="353">
  <si>
    <t xml:space="preserve">CANTIERE DEL PARDO </t>
  </si>
  <si>
    <t>Quantity</t>
  </si>
  <si>
    <t>TOT price</t>
  </si>
  <si>
    <t>HULL</t>
  </si>
  <si>
    <t>Hull Painted with high temperature materials and post curing (non metallic, colour selection) (+ 5 weeks to delivery)</t>
  </si>
  <si>
    <t>Hull Painted with high temperature materials and post curing (metallic, colour selection) (+ 5 weeks to delivery)</t>
  </si>
  <si>
    <t>Painted stripes on waterline (colour of customer's choice instead of std black or if the boat is painted)</t>
  </si>
  <si>
    <t>DECK FINISHES</t>
  </si>
  <si>
    <t>Hydraulic retractable gangway</t>
  </si>
  <si>
    <t>2 retractable cleats on bathing platform for dinghy or jet ski</t>
  </si>
  <si>
    <t>Comfortable bathing ladder with handles</t>
  </si>
  <si>
    <t>2 fridges in aft seat bench</t>
  </si>
  <si>
    <t>Coffee machine (needs option H004))</t>
  </si>
  <si>
    <t>Stove 2 burners induction ceran (220V) instead of std</t>
  </si>
  <si>
    <t>INTERIOR</t>
  </si>
  <si>
    <t>Carpet, interior</t>
  </si>
  <si>
    <t>Safe locker</t>
  </si>
  <si>
    <t>ENGINE</t>
  </si>
  <si>
    <t>2 x Volvo IPS 800 (600 Hp) - racor pre filter (water alarm)</t>
  </si>
  <si>
    <t>Stabilizer (gyroscope)</t>
  </si>
  <si>
    <t>Volvo Dynamic positioning System</t>
  </si>
  <si>
    <t>ELECTRIC SYSTEM</t>
  </si>
  <si>
    <t>Inverter of  2500W</t>
  </si>
  <si>
    <t xml:space="preserve">ELECTRONICS &amp; ENTERTAINEMENT </t>
  </si>
  <si>
    <t>Volvo Trip computer</t>
  </si>
  <si>
    <t>VOLVO Trip computer</t>
  </si>
  <si>
    <t>GRID Remote Control Keypad for Multifunction Display and VOLVO Pilot</t>
  </si>
  <si>
    <t>Garmin AIS-800 Rx/Tx</t>
  </si>
  <si>
    <t>Volvo Autopilot</t>
  </si>
  <si>
    <t>TV antenna satellite cover - empty</t>
  </si>
  <si>
    <t>OTHER ACCESSORIES</t>
  </si>
  <si>
    <t>Fenders with cover (no. 8) and mooring lines</t>
  </si>
  <si>
    <t>Stainless steel aft side gate</t>
  </si>
  <si>
    <t xml:space="preserve">Chain counter </t>
  </si>
  <si>
    <t>Rub rail on transom</t>
  </si>
  <si>
    <t>TOT WITHOUT SERVICES</t>
  </si>
  <si>
    <t>SERVICES</t>
  </si>
  <si>
    <t>Shrink cover for transportation</t>
  </si>
  <si>
    <t>Cover for transport for painted boat</t>
  </si>
  <si>
    <t>TBQ</t>
  </si>
  <si>
    <t>Transport to Marina di Ravenna, including loading &amp; insurance</t>
  </si>
  <si>
    <t>Cradle for transport on ship</t>
  </si>
  <si>
    <t>TOTAL OPTIONS NET PRICE</t>
  </si>
  <si>
    <t>Ladder integrated on the long bathing platform</t>
  </si>
  <si>
    <t>Price PY</t>
  </si>
  <si>
    <t>Towel set</t>
  </si>
  <si>
    <t>Fridger in the owner's cabin</t>
  </si>
  <si>
    <t>Wine cellar in the salon</t>
  </si>
  <si>
    <t>Third helm station in the aft cockpit (for manoeuvering)</t>
  </si>
  <si>
    <t>Bow Thruster</t>
  </si>
  <si>
    <t>Running deck in natural teak with black caulking</t>
  </si>
  <si>
    <t>Extra portholes (2 in owner's cabin, 1 in guests' head, 1in VIP head)</t>
  </si>
  <si>
    <t>Natural teak with black caulking on bathing platform</t>
  </si>
  <si>
    <t>Flybridge in natural teak with black caulking</t>
  </si>
  <si>
    <t>Table in teak on the flybridge</t>
  </si>
  <si>
    <t>2 fridges in flybridge seat bench</t>
  </si>
  <si>
    <t>Bidet in Master Bathroom</t>
  </si>
  <si>
    <t>VIP cabin with duoble bed</t>
  </si>
  <si>
    <t>Electric side opening windows in saloon</t>
  </si>
  <si>
    <t>Addtional kit for shower connection at bow</t>
  </si>
  <si>
    <t>"Divino" wine celalr for one bottle</t>
  </si>
  <si>
    <t>T-top in fiberglass on flybridge with microfiber covered ceiling, lighting and stainless steel handrail</t>
  </si>
  <si>
    <t>Electric bimini in cockpit at stern</t>
  </si>
  <si>
    <t>Dishwasher</t>
  </si>
  <si>
    <t xml:space="preserve">Washer-Dryer </t>
  </si>
  <si>
    <t>Sun awning fwd included poles</t>
  </si>
  <si>
    <t>Control for bowthruster on third helm station</t>
  </si>
  <si>
    <t>Watermaker 150 lt\h</t>
  </si>
  <si>
    <t xml:space="preserve">Ice Maker </t>
  </si>
  <si>
    <t xml:space="preserve">Radar, painted black </t>
  </si>
  <si>
    <t>Upholstery, exterior, Silvertex (colour selection -  instead of std ICE)</t>
  </si>
  <si>
    <t>Upholstery, exterior, Eden (colour selection)</t>
  </si>
  <si>
    <t>Synthetic teak (colour selection) (zones to be specified)</t>
  </si>
  <si>
    <t>Table set for 6 people</t>
  </si>
  <si>
    <r>
      <t xml:space="preserve">Entertainement Owner's Cabin: 
</t>
    </r>
    <r>
      <rPr>
        <sz val="10"/>
        <rFont val="Arial"/>
        <family val="2"/>
      </rPr>
      <t xml:space="preserve">FUSION APOLLO RA770 with touch screen,wi-fi, air-play, dab-ready, bluetooth with two JL 7,7" speakers </t>
    </r>
  </si>
  <si>
    <t>Tv SAT KVH TV-6 Tracvision antenna including 60cm parabola and multuiswitch system with 8 outputs</t>
  </si>
  <si>
    <r>
      <t xml:space="preserve">ENTERTAINMENT PACKAGE BASIC and JL-AUDIO amplifier with:                                                            </t>
    </r>
    <r>
      <rPr>
        <sz val="10"/>
        <rFont val="Arial"/>
        <family val="2"/>
      </rPr>
      <t>FUSION APOLLO RA770 control unit with 4 zones system;                                                                            ZONE-1 forward sunbed: couple of JL-AUDIO M3 serie 7,7'' speakers;                                                      ZONE-2 aft: couple of JL-AUDIO M3 serie 7,7" speakers;                                                                                   ZONE-3 SALOON: couple of M3 serie 7,7'' speakers;                                                                                                                              ZONE-4 FLY BRIDGE: couple of JL-AUDIO M3 serie 7,7" speakers.</t>
    </r>
  </si>
  <si>
    <r>
      <t>ENTERTEINMENT PACKAGE PREMIUM and JL-AUDIO with:</t>
    </r>
    <r>
      <rPr>
        <sz val="10"/>
        <rFont val="Arial"/>
        <family val="2"/>
      </rPr>
      <t xml:space="preserve">                                                                      FUSION APOLLO RA770 control unit with 4 zones system and 2 JL-AUDIO M600/6-24V speakers with 6 channels x 100W;                                                                                                                                           ZONE-1 bow sunbed: couple of JL-Audio M3 series 7,7'' speakers;                                                                ZONE-2 aft: couple of JL-AUDIO M3 serie 7,7'' speakers;                                                                                                        ZONE-3 SALOON: couple of JL-AUDIO M3 serie 7,7" speakers + JL-AUDIO M6 serie 8" subwoofers;                                                                                                                                                                                                             ZONE-4 FLY BRIDGE: couple of JL-AUDIO M3 serie 7,7'' speakers,</t>
    </r>
  </si>
  <si>
    <t>TV 24" SMART + FUSION MS-SRX-400 IN VIP CABIN</t>
  </si>
  <si>
    <t>32" LED flat smart tv with antenna in owner's cabin</t>
  </si>
  <si>
    <t>Package 1: Display Multifunction Volvo 12"  (3 displays on main dinette helm station + 2 displays on fly bridge helm station)</t>
  </si>
  <si>
    <t>Package 2: Display Multifunction Volvo 16"  (2 displays on main dinette helm station + 2 displays on fly bridge helm station)</t>
  </si>
  <si>
    <t>Watertight manual side door (stbd side) for the pilot station</t>
  </si>
  <si>
    <t>Electric-hydraulic side terraces</t>
  </si>
  <si>
    <t xml:space="preserve">2 designer sunlounges </t>
  </si>
  <si>
    <t>Bathing platform with hydraulic lift (approx. 600kg net)</t>
  </si>
  <si>
    <t>Cockpit electric table with hi-lo system and extra cushions</t>
  </si>
  <si>
    <t>Electric-hydraulic bimini on the flybridge with led lights</t>
  </si>
  <si>
    <t>Stern mooring winch (max. 2)</t>
  </si>
  <si>
    <t>Bow mooring winch (max. 2)</t>
  </si>
  <si>
    <t>Electric searchlight installed on fly bridge</t>
  </si>
  <si>
    <t>Electric table in saloon with hi-lo system</t>
  </si>
  <si>
    <t>Owner's toilet with double sink (excluding opt. Bidet)</t>
  </si>
  <si>
    <t>Volvo Interceptor +ACP system  with auto trim, single lever, cruise control, joystick drive, low speed mode</t>
  </si>
  <si>
    <t>Courtesy LED lights on deck and walk around</t>
  </si>
  <si>
    <t xml:space="preserve">7 Underwater RGB led lights </t>
  </si>
  <si>
    <t xml:space="preserve">Upgraded interior designer spotlights </t>
  </si>
  <si>
    <t>Tropical Air condition (coolng and heating)</t>
  </si>
  <si>
    <t>Foldable table in the bow (including 2 retractable lights on bulwarks)</t>
  </si>
  <si>
    <t>Domotics for lights and A\C</t>
  </si>
  <si>
    <t>Radar Antenna GMR Fantom 24" 48MN Radome 40W Garmin including mast support</t>
  </si>
  <si>
    <t>TV antenna painting</t>
  </si>
  <si>
    <t xml:space="preserve">Extra TV antenna painting </t>
  </si>
  <si>
    <t>50" flat smart TV LED with electric lifting system in salon</t>
  </si>
  <si>
    <t>Garmin VHF 315i including second fly bridge helm station</t>
  </si>
  <si>
    <t>Anchor electric system of 32Kg Trefoil anchor, 75 mt. Chain, with videocamera on chartplotter</t>
  </si>
  <si>
    <t>Saloon Windows covers</t>
  </si>
  <si>
    <t>Fly bridge cover</t>
  </si>
  <si>
    <t>Supply for teak interiors including floors (pickled oak floors to be remarked)</t>
  </si>
  <si>
    <t>Navigator walls upholstery choice ( different from std 111 grey)</t>
  </si>
  <si>
    <t>Cockpit table cover, cockpit sunbeds covers and bow sunbed cover</t>
  </si>
  <si>
    <t>Deck fresh water washdown system with city connection</t>
  </si>
  <si>
    <t>Electric tents</t>
  </si>
  <si>
    <t xml:space="preserve">Saloon sofas in Mallorca fabric </t>
  </si>
  <si>
    <t>Toilet finshes pack in BLACK AIRLINE different from std (shower heads, faucets, bathrobe hangers, roll holders and toilet brushes cases)</t>
  </si>
  <si>
    <t xml:space="preserve">Upgraded kits for shower heads in VIP head and guest head (removable shower with connetion kit and diverters) including supply of toilet accessories in all heads (roll holders, toilet brushes case and bathrobe hangers) </t>
  </si>
  <si>
    <t>Fourth aft cabin (captain's cabin) with separete independent access from bathing platform with 2 fold-away beds, portholes, separate toilet and and waterthignt door for engine room with opening sensor</t>
  </si>
  <si>
    <t>Aft storage with access from bathing platform equipped with WC, shower, sink and waterthignt door for engine room with opening sensor (excludes opt.F047)</t>
  </si>
  <si>
    <t>E6E-A000</t>
  </si>
  <si>
    <t>E6E-A003</t>
  </si>
  <si>
    <t>E6E-A007</t>
  </si>
  <si>
    <t>E6E-A008</t>
  </si>
  <si>
    <t>E6E-A015</t>
  </si>
  <si>
    <t>E6E-E002</t>
  </si>
  <si>
    <t>E6E-E077</t>
  </si>
  <si>
    <t>E6E-E078</t>
  </si>
  <si>
    <t>E6E-E033</t>
  </si>
  <si>
    <t>E6E-E044</t>
  </si>
  <si>
    <t>E6E-E047</t>
  </si>
  <si>
    <t>E6E-E079</t>
  </si>
  <si>
    <t>E6E-E080</t>
  </si>
  <si>
    <t>E6E-E081</t>
  </si>
  <si>
    <t>E6E-E075</t>
  </si>
  <si>
    <t>E6E-E073</t>
  </si>
  <si>
    <t>E6E-E050</t>
  </si>
  <si>
    <t>E6E-E086</t>
  </si>
  <si>
    <t>E6E-E063</t>
  </si>
  <si>
    <t>E6E-E049</t>
  </si>
  <si>
    <t>E6E-E071</t>
  </si>
  <si>
    <t>E6E-E020</t>
  </si>
  <si>
    <t>E6E-E052</t>
  </si>
  <si>
    <t>E6E-E084</t>
  </si>
  <si>
    <t>E6E-E057</t>
  </si>
  <si>
    <t>E6E-E097</t>
  </si>
  <si>
    <t>E6E-E032</t>
  </si>
  <si>
    <t>E6E-E037</t>
  </si>
  <si>
    <t>E6E-E085</t>
  </si>
  <si>
    <t>E6E-E088</t>
  </si>
  <si>
    <t>E6E-E089</t>
  </si>
  <si>
    <t>E6E-E022</t>
  </si>
  <si>
    <t>E6E-E090</t>
  </si>
  <si>
    <t>E6E-F050</t>
  </si>
  <si>
    <t>E6E-F047</t>
  </si>
  <si>
    <t>E6E-F001</t>
  </si>
  <si>
    <t>E6E-F095</t>
  </si>
  <si>
    <t>E6E-F082</t>
  </si>
  <si>
    <t>E6E-F038</t>
  </si>
  <si>
    <t>E6E-F097</t>
  </si>
  <si>
    <t>E6E-F094</t>
  </si>
  <si>
    <t>E6E-F056</t>
  </si>
  <si>
    <t>E6E-F057</t>
  </si>
  <si>
    <t>E6E-F037</t>
  </si>
  <si>
    <t>E6E-F054</t>
  </si>
  <si>
    <t>E6E-F085</t>
  </si>
  <si>
    <t>E6E-F053</t>
  </si>
  <si>
    <t>E6E-F088</t>
  </si>
  <si>
    <t>E6E-F081</t>
  </si>
  <si>
    <t>E6E-F098</t>
  </si>
  <si>
    <t>E6E-F093</t>
  </si>
  <si>
    <t>E6E-F058</t>
  </si>
  <si>
    <t>E6E-F035</t>
  </si>
  <si>
    <t>E6E-F080</t>
  </si>
  <si>
    <t>E6E-F099</t>
  </si>
  <si>
    <t>E6E-F079</t>
  </si>
  <si>
    <t>E6E-F089</t>
  </si>
  <si>
    <t>E6E-F090</t>
  </si>
  <si>
    <t>E6E-F091</t>
  </si>
  <si>
    <t>E6E-F100</t>
  </si>
  <si>
    <t>E6E-G011</t>
  </si>
  <si>
    <t>E6E-G029</t>
  </si>
  <si>
    <t>E6E-G017</t>
  </si>
  <si>
    <t>E6E-G018</t>
  </si>
  <si>
    <t>E6E-G030</t>
  </si>
  <si>
    <t>E6E-G006</t>
  </si>
  <si>
    <t>E6E-G031</t>
  </si>
  <si>
    <t>E6E-H004</t>
  </si>
  <si>
    <t>E6E-H009</t>
  </si>
  <si>
    <t>E6E-H032</t>
  </si>
  <si>
    <t>E6E-H012</t>
  </si>
  <si>
    <t>E6E-H034</t>
  </si>
  <si>
    <t>E6E-H011</t>
  </si>
  <si>
    <t>E6E-H029</t>
  </si>
  <si>
    <t>E6E-H031</t>
  </si>
  <si>
    <t>E6E-H033</t>
  </si>
  <si>
    <t>E6E-L098</t>
  </si>
  <si>
    <t>E6E-L099</t>
  </si>
  <si>
    <t>E6E-L082</t>
  </si>
  <si>
    <t>E6E-L083</t>
  </si>
  <si>
    <t>E6E-L084</t>
  </si>
  <si>
    <t>E6E-E038</t>
  </si>
  <si>
    <t>E6E-E039</t>
  </si>
  <si>
    <t>E6E-L085</t>
  </si>
  <si>
    <t>E6E-L086</t>
  </si>
  <si>
    <t>E6E-E066</t>
  </si>
  <si>
    <t>E6E-L087</t>
  </si>
  <si>
    <t>E6E-L075</t>
  </si>
  <si>
    <t>E6E-L076</t>
  </si>
  <si>
    <t>E6E-L102</t>
  </si>
  <si>
    <t>E6E-L062</t>
  </si>
  <si>
    <t>E6E-L077</t>
  </si>
  <si>
    <t>E6E-L065</t>
  </si>
  <si>
    <t>E6E-L066</t>
  </si>
  <si>
    <t>E6E-L101</t>
  </si>
  <si>
    <t>E6E-M017</t>
  </si>
  <si>
    <t>E6E-M026</t>
  </si>
  <si>
    <t>E6E-M025</t>
  </si>
  <si>
    <t>E6E-M024</t>
  </si>
  <si>
    <t>E6E-M016</t>
  </si>
  <si>
    <t>E6E-M027</t>
  </si>
  <si>
    <t>E6E-M029</t>
  </si>
  <si>
    <t>E6E-M031</t>
  </si>
  <si>
    <t>E6E-M032</t>
  </si>
  <si>
    <t>E6E-N003</t>
  </si>
  <si>
    <t>E6E-N016</t>
  </si>
  <si>
    <t>E6E-N004</t>
  </si>
  <si>
    <t>E6E-N014</t>
  </si>
  <si>
    <t>Generator Kohler 20,5 Kw  (delta cost of the 18 Kw)</t>
  </si>
  <si>
    <t>Bed sheets kit, including: sheets, fitted sheets, pillow covers and blankets (blankets to be chosen within cotton and wool)</t>
  </si>
  <si>
    <t>Saloon sofas in standard fabric (color of customer's choice different from std Jam 0121)</t>
  </si>
  <si>
    <t>Bathing platform withTransformer (this choice excludes opt E063 and E075)</t>
  </si>
  <si>
    <t>E6E-A016</t>
  </si>
  <si>
    <t>Boat's name with led backlight (max. 8 letters)</t>
  </si>
  <si>
    <t>Hull painted with high temperature materials and post-curing (custom paint out of sample book) (+ 5 weeks to delivery) THIS OPTION CANNOT BE MODIFIED ONCE THE ORDER HAS BEEN PLACED, TO BE CONFIRMED WHEN PLACING THE ORDER</t>
  </si>
  <si>
    <t>T5E-L106</t>
  </si>
  <si>
    <t xml:space="preserve">Garmin sorround view camera system </t>
  </si>
  <si>
    <t>GÖVDE</t>
  </si>
  <si>
    <t>Metalik olmayan gövde boya (+5 hafta üretimi uzatır)</t>
  </si>
  <si>
    <t>Metalik gövde boyası (+5 hafta üretimi uzatır)</t>
  </si>
  <si>
    <t>Su Hattında Çizgiler (renk seçilebilir,standart siyahtır)</t>
  </si>
  <si>
    <t xml:space="preserve">Extra lumbozlar  (2 master, 1 misafir, 1 VIP kabininde  ) </t>
  </si>
  <si>
    <t>GÜVERTE YÜZEYLERİ</t>
  </si>
  <si>
    <t xml:space="preserve">Güverte üzeri siyah derzli doğal tik </t>
  </si>
  <si>
    <t>Yüzme platformunda siyah derzli doğal tik</t>
  </si>
  <si>
    <t>Flybridgede siyah derzli doğal tik</t>
  </si>
  <si>
    <t>Sentetik tik (seçtiğiniz renk) (belirtilen alanlarda)</t>
  </si>
  <si>
    <t>Hidrolik Pasarella</t>
  </si>
  <si>
    <t>Hidrolik kaldırmalı yüzme platformu (yaklaşık 600kg net)</t>
  </si>
  <si>
    <t>Güneşlenme alanı (Transformerlı)</t>
  </si>
  <si>
    <t>Baş bağlama vinci (maks.2 )</t>
  </si>
  <si>
    <t>Kıç bağlama vinci (maks. 2)</t>
  </si>
  <si>
    <t>Uzun yüzme platformuna entegre merdiven</t>
  </si>
  <si>
    <t>Bot veya jet ski için kıç platformda 2 katlanır takoz</t>
  </si>
  <si>
    <t>Yukarı-aşağı hareketli ve ekstra minderli kokpit elektrikli masası</t>
  </si>
  <si>
    <t>Liman bağlantılı tatlı su güverte yıkama sistemi</t>
  </si>
  <si>
    <t>Kulplu yüzme merdiveni</t>
  </si>
  <si>
    <t>Flybridge'de fiberglass T-top; mikrofiber kaplamalı tavanı, aydınlatması ve pazlanmaz çelik korkulukları ile beraber</t>
  </si>
  <si>
    <t>Pruvada katlanabilir masa (küpeştede konumlanış 2 adet gizlenebilir lamba dahil)</t>
  </si>
  <si>
    <t>Flybridge'de tik masa</t>
  </si>
  <si>
    <t>Arka koltuk bankı altında 2 buzdolabı</t>
  </si>
  <si>
    <t>Flybridge koltuk bankı altında 2 buzdolabı</t>
  </si>
  <si>
    <t>Döşeme, dış cephe- Silvertex (renk seçimi - standart ICE yerine)</t>
  </si>
  <si>
    <t>Döşeme, dış cephe- Eden (renk seçimi)</t>
  </si>
  <si>
    <t>Çıkarılabilir direklere sahip yaylı güneşlik kılıfı</t>
  </si>
  <si>
    <t>Kıç kokpitte elektrikli bimini</t>
  </si>
  <si>
    <t>Flybridgede Elektrik- Hidrolik bimini (led ışıklar ile)</t>
  </si>
  <si>
    <t>Baş tarafta duş bağlantısı için ek kit</t>
  </si>
  <si>
    <t>Sürüş istasyonuna erişim için su geçirmez manuel kapı (sancak taraf)</t>
  </si>
  <si>
    <t>Elektro-hidrolik yan teraslar</t>
  </si>
  <si>
    <t>2 adet tasarım şezlong</t>
  </si>
  <si>
    <t>İÇ MEKAN</t>
  </si>
  <si>
    <t>Klozet, duş, lavabo ve açma sensörlü makine dairesi için su geçirmez kapı ile donatılmış yüzme platformundan erişimli arka depolama (opsiyon F047 hariç)</t>
  </si>
  <si>
    <t>Yüzme platformundan ayrı erişime sahip dördüncü kabin (kaptan kabini), 2 katlanabilir yatak, lombozlar, ayrı tuvalet ve açma sensörlü makine dairesi için su geçirmez kapı</t>
  </si>
  <si>
    <t>İç mekanın zemin dahil tikten yapılması  (eskitilmiş meşe zemin seçilmelidir)</t>
  </si>
  <si>
    <t>Salonda yukarı-aşağı hareket sistemli elektrikli masa</t>
  </si>
  <si>
    <t>Salonda elektrikli açılır yan camlar</t>
  </si>
  <si>
    <t>Standart kumaştan salon kanepeleri (tercihe göre standarttan farklı renk)</t>
  </si>
  <si>
    <t>Mallorca kumaştan salon kanepeleri</t>
  </si>
  <si>
    <t>"Divino"  Şarap Kileri (bir şişe için)</t>
  </si>
  <si>
    <t>Salonda Şarap Kileri</t>
  </si>
  <si>
    <t>Bulaşık Makinesi</t>
  </si>
  <si>
    <t>Kurutuculu Çamaşır Makinesi</t>
  </si>
  <si>
    <t xml:space="preserve">Buz Yapıcı </t>
  </si>
  <si>
    <t>Kahve Makinesi  (opt H004 gerekli )</t>
  </si>
  <si>
    <t>İndüksiyonlu ocak (220V) std yerine</t>
  </si>
  <si>
    <t>6 kişilik masa takımı</t>
  </si>
  <si>
    <t>VIP kabinde çift kişilik yatak</t>
  </si>
  <si>
    <t>Navigator duvarları döşeme seçimi (std 111 griden farklı)</t>
  </si>
  <si>
    <t>Yatak örtüleri, çarşaflar ve yastık kılıfları</t>
  </si>
  <si>
    <t xml:space="preserve">Master kabinde buzdolabı </t>
  </si>
  <si>
    <t xml:space="preserve">İç halı </t>
  </si>
  <si>
    <t xml:space="preserve">Master banyosunda bide </t>
  </si>
  <si>
    <t>Master kabin tuvaleti (çift lavabo ile)</t>
  </si>
  <si>
    <t>Kasa</t>
  </si>
  <si>
    <t>Havlu Seti</t>
  </si>
  <si>
    <t xml:space="preserve">VIP ve misafir duş başlıklarında özel modeller (bağlantı kitli ayrılabilir duş ve ayrıştırıcılar) tüm tuvalet aksesuarlarının temini (tuvalet kağıdı tutcular, fırçalıklar ve bornoz askıları) </t>
  </si>
  <si>
    <t>Standardın dışında tuvalet yüzeyi tercihi: BLACK AIRLINE( duş başlıkları, eviyeler, bornoz askıları, tuvalet kağıdı tutcular, fırçalıklar.)</t>
  </si>
  <si>
    <t>Elektrikli tente</t>
  </si>
  <si>
    <t>MOTOR</t>
  </si>
  <si>
    <t>2 x Volvo IPS 800 (600 Hp) - ön filtreleme sistemi (su alarmı)</t>
  </si>
  <si>
    <t>Volvo Interceptor + ACP System otomatik trim, tek kol, hız sabitleyici, kumanda kolu sürüşü, düşük hız modu</t>
  </si>
  <si>
    <t>Gyro stabilizatör (jiroskop)</t>
  </si>
  <si>
    <t>Volvo Dinamik konumlandırma sistemi</t>
  </si>
  <si>
    <t>Arka kokpitte üçüncü dümen istasyonu (manevra için)</t>
  </si>
  <si>
    <t>Baş pervane</t>
  </si>
  <si>
    <t>Baş pervane için kokpitte üçüncü sürüş istasyonu</t>
  </si>
  <si>
    <t>ELEKTRİK SİSTEMİ</t>
  </si>
  <si>
    <t>Invertör 2500W</t>
  </si>
  <si>
    <t xml:space="preserve">Jeneratör 20,5 Kw </t>
  </si>
  <si>
    <t>Su yapıcı150 lt\h</t>
  </si>
  <si>
    <t>Ledli kokpit ışıkları ve yürüme yolu</t>
  </si>
  <si>
    <t>Flybridge üzerinde ayarlanabilir elektrik ışığı</t>
  </si>
  <si>
    <t>7 Sualtı RGB led ışıkları</t>
  </si>
  <si>
    <t>Geliştirilmiş iç mekan tasarım spot ışıkları</t>
  </si>
  <si>
    <t>Tropikal klima (ısıtma-soğutma)</t>
  </si>
  <si>
    <t>Domotics otomasyon sistemi (klima ve aydınlatmalar için)</t>
  </si>
  <si>
    <t>ELEKTRONİK VE EĞLENCE</t>
  </si>
  <si>
    <t>Paket 1: Çok İşlevli Volvo 12 "ekran (ana yemek odası dümen istasyonunda 3 ekran + flybridge dümen istasyonunda 2 ekran)</t>
  </si>
  <si>
    <t>Paket 2: Çok İşlevli Volvo 16 "ekran (ana yemek odası dümen istasyonunda 2 ekran + flybridge dümen istasyonunda 2 ekran)</t>
  </si>
  <si>
    <t>Radar Anten GMR Fantom 24 "48MN Radome 40W Garmin direk desteği dahil</t>
  </si>
  <si>
    <t>TV anteni boyama</t>
  </si>
  <si>
    <t>Ekstra TV anteni boyama</t>
  </si>
  <si>
    <t>Garmin VHF 315i, ikinci flybridge dümen istasyonu dahil</t>
  </si>
  <si>
    <t>Radar, siyah boyalı</t>
  </si>
  <si>
    <t xml:space="preserve">Volvo Autopilot </t>
  </si>
  <si>
    <t>Tv SAT KVH TV-6 Tracvision anten, 60cm parabol ve 8 çıkışlı multuiswitch sistemi dahil</t>
  </si>
  <si>
    <t>TV anteni uydu kapağı - boş</t>
  </si>
  <si>
    <t>Salonda elektrikli kaldırma sistemli 50 "flat smart TV LED</t>
  </si>
  <si>
    <t>Master kabininde antenli 32 "LED flat smart tv</t>
  </si>
  <si>
    <t>TV 24" SMART + FUSION MS-SRX-400 IN VIP kabininde</t>
  </si>
  <si>
    <r>
      <t xml:space="preserve">BASIC EĞLENCE PAKETİ ve JL-AUDIO amplifikatörü:
</t>
    </r>
    <r>
      <rPr>
        <sz val="10"/>
        <rFont val="Arial"/>
        <family val="2"/>
      </rPr>
      <t>4 bölge sistemli FUSION APOLLO RA770 kontrol ünitesi;
ZONE-1 ön şezlong: bir çift JL-AUDIO M3 serisi 7,7 '' hoparlör;
ZONE-2 kıç: bir çift JL-AUDIO M3 serisi 7,7 "hoparlör;;
ZONE-3 SALOON: bir çift M3 serisi 7,7 '' hoparlör;
ZONE-4 FLY BRIDGE: bir çift JL-AUDIO M3 serisi 7,7 "hoparlör..</t>
    </r>
  </si>
  <si>
    <r>
      <t>PREMIUM EĞLENCE PAKETİ ve JL-AUDIO ile:</t>
    </r>
    <r>
      <rPr>
        <sz val="10"/>
        <rFont val="Arial"/>
        <family val="2"/>
      </rPr>
      <t xml:space="preserve">                                                                                                                            4 bölge sistemli FUSION APOLLO RA770 kontrol ünitesi ve 6 kanal x 100W ile 2 JL-AUDIO M600 / 6-24V hoparlör;                                                                                                                                         
ZONE-1 ön şezlong: bir çift JL-Audio M3 serisi 7,7 '' hoparlör;                                                                             ZONE-2 arka: bir çift JL-AUDIO M3 serisi 7,7 '' hoparlör;                                                                                       ZONE-3 SALON: bir çift JL-AUDIO M3 serisi 7,7 "hoparlör + JL-AUDIO M6 serisi 8" subwoofer;                                                                                                                                        
ZONE-4 FLY BRIDGE: bir çift JL-AUDIO M3 serisi 7,7 '' hoparlör</t>
    </r>
  </si>
  <si>
    <r>
      <t xml:space="preserve">Eğlence paketi master kabinde:                                                                                                  </t>
    </r>
    <r>
      <rPr>
        <sz val="10"/>
        <rFont val="Arial"/>
        <family val="2"/>
        <charset val="162"/>
      </rPr>
      <t>FUSION APOLLO RA770 dokunmatik ekranlı, wi-fi, air-play, dab-ready, iki JL 7,7 "hoparlörlü bluetooth ile</t>
    </r>
  </si>
  <si>
    <t>Garmin çevre görüş kamerası sistemi</t>
  </si>
  <si>
    <t>DİĞER AKSESUARLAR</t>
  </si>
  <si>
    <t>Chartplotter üzerinde video kamera ile 32 kg'lık elektrik sistemi Trefoil çapa ve 75 mt zincir</t>
  </si>
  <si>
    <t>Usturmaça ve kılıfları (no. 8) ve bağlama halatları</t>
  </si>
  <si>
    <t>Paslanmaz çelik kıç kapılar</t>
  </si>
  <si>
    <t>LED arkadan aydınlatmalı tekne adı (maks. 10 harf)</t>
  </si>
  <si>
    <t xml:space="preserve">Zincir sayacı </t>
  </si>
  <si>
    <t>Yüzme platformu etrafında kauçuk koruma</t>
  </si>
  <si>
    <t>Salon camları için gölgelik</t>
  </si>
  <si>
    <t>Kokpit masası kılıfı, kokpit güneşlenme minderi kılıfıve baş güneşlenme minderi kılıfı</t>
  </si>
  <si>
    <t>HİZMETLER</t>
  </si>
  <si>
    <t>Taşıma için shrink naylon kaplama</t>
  </si>
  <si>
    <t xml:space="preserve">Boyalı tekne için nakliye kılıfı </t>
  </si>
  <si>
    <t>Ravenna Limanı'na nakliye , yükleme ve sigorta dahil</t>
  </si>
  <si>
    <t>Taşıma için özel ayaklar</t>
  </si>
  <si>
    <t>Gövde boyası (KARTELA DIŞINDA SEÇECEĞİNİZ BİR RENK İLE) (+5 hafta üretimi uzatır) BU OPSİYON SİPARİŞ VERİLDİKTEN SONRA DEĞİŞTİRİLEMEZ</t>
  </si>
  <si>
    <r>
      <t>Pardo 60 Endurance standard equipment. Included :</t>
    </r>
    <r>
      <rPr>
        <sz val="10"/>
        <color theme="1"/>
        <rFont val="Tahoma"/>
        <family val="2"/>
      </rPr>
      <t xml:space="preserve"> 3 cabins and 3 toilettes, </t>
    </r>
    <r>
      <rPr>
        <b/>
        <sz val="10"/>
        <color theme="1"/>
        <rFont val="Tahoma"/>
        <family val="2"/>
      </rPr>
      <t xml:space="preserve"> 2 VOLVO IPS 700 with 2 joysticks</t>
    </r>
    <r>
      <rPr>
        <sz val="10"/>
        <color theme="1"/>
        <rFont val="Tahoma"/>
        <family val="2"/>
      </rPr>
      <t xml:space="preserve"> , Generator 18 Kw, black waterlines, exterior cushions in Silvertex (ICE)</t>
    </r>
    <r>
      <rPr>
        <b/>
        <sz val="10"/>
        <color theme="1"/>
        <rFont val="Tahoma"/>
        <family val="2"/>
      </rPr>
      <t xml:space="preserve">, </t>
    </r>
    <r>
      <rPr>
        <sz val="10"/>
        <color theme="1"/>
        <rFont val="Tahoma"/>
        <family val="2"/>
      </rPr>
      <t>centralized air conditioning system, cockpit floor in natural teak with black caulking, 6 openable hull glass portholes, interior sofas with standard fabric Jam 0121, interior woods in timeless oak, saloon with "c" shaped sofa with kitchen openspace, main helm station in saloon area, flybridge equipped with helm station, 2x 12" Volvo displays on saloon helm station + 1x 12" Volvo display on fly bridge helm station, fenders with cover (no. 8) and mooring lines</t>
    </r>
  </si>
  <si>
    <r>
      <t xml:space="preserve">Pardo 60 Endurance standart ekipmanlar: </t>
    </r>
    <r>
      <rPr>
        <sz val="10"/>
        <color theme="1"/>
        <rFont val="Tahoma"/>
        <family val="2"/>
        <charset val="162"/>
      </rPr>
      <t>3 kabin 3 tuvalet ,</t>
    </r>
    <r>
      <rPr>
        <b/>
        <sz val="10"/>
        <color theme="1"/>
        <rFont val="Tahoma"/>
        <family val="2"/>
        <charset val="162"/>
      </rPr>
      <t xml:space="preserve"> 2 Volvo IPS 700 diesel 2 joystick ile</t>
    </r>
    <r>
      <rPr>
        <sz val="10"/>
        <color theme="1"/>
        <rFont val="Tahoma"/>
        <family val="2"/>
        <charset val="162"/>
      </rPr>
      <t xml:space="preserve"> , Jeneratör 18 Kw, standart siyah su hattı çizgisi, Silvertex (ICE) dış kumaşlar, merkezi klima sistemi, masif tik kokpit zemini, cam gövdeli 6 adet açılır lumboz, standart kumaş kaplı salon ve master kabin kanepeleri, "c" kanepeli salon ve açık mutfak, salon bölümünde ana dümen istasyonu, dümen istasyonu ile donatılmış flybridge, salon kontrol panelinde 2 x Volvo 12 "ekran + Flybridge kontrol panelinde 1x Volvo 12" ekran, usturmaçalar (no. 8)</t>
    </r>
    <r>
      <rPr>
        <sz val="10"/>
        <rFont val="Tahoma"/>
        <family val="2"/>
        <charset val="162"/>
      </rPr>
      <t xml:space="preserve"> kılıf ile, bağlama halatları</t>
    </r>
  </si>
  <si>
    <t>Price list - 2023/2024 - pricing in Euro excluding VAT</t>
  </si>
  <si>
    <t>Fiyat listesi- 2023/ 2024-  KDV hariç Euro cinsinden fiyatlandırma</t>
  </si>
  <si>
    <t xml:space="preserve">TBQ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</si>
</sst>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_-&quot;€&quot;\ * #,##0.00_-;\-&quot;€&quot;\ * #,##0.00_-;_-&quot;€&quot;\ * &quot;-&quot;??_-;_-@_-"/>
    <numFmt numFmtId="166" formatCode="_-[$€-2]\ * #,##0.00_-;\-[$€-2]\ * #,##0.00_-;_-[$€-2]\ * &quot;-&quot;??_-"/>
    <numFmt numFmtId="167" formatCode="_-* #,##0.00000_-;\-* #,##0.00000_-;_-* &quot;-&quot;?????_-;_-@_-"/>
  </numFmts>
  <fonts count="24" x14ac:knownFonts="1">
    <font>
      <sz val="11"/>
      <color theme="1"/>
      <name val="Calibri"/>
      <family val="2"/>
      <scheme val="minor"/>
    </font>
    <font>
      <sz val="11"/>
      <color theme="1"/>
      <name val="Calibri"/>
      <family val="2"/>
      <scheme val="minor"/>
    </font>
    <font>
      <sz val="10"/>
      <color indexed="8"/>
      <name val="Tahoma"/>
      <family val="2"/>
    </font>
    <font>
      <b/>
      <sz val="10"/>
      <color indexed="8"/>
      <name val="Tahoma"/>
      <family val="2"/>
    </font>
    <font>
      <sz val="10"/>
      <color theme="1"/>
      <name val="Tahoma"/>
      <family val="2"/>
    </font>
    <font>
      <b/>
      <sz val="10"/>
      <color rgb="FFFF0000"/>
      <name val="Tahoma"/>
      <family val="2"/>
    </font>
    <font>
      <b/>
      <sz val="10"/>
      <color indexed="12"/>
      <name val="Tahoma"/>
      <family val="2"/>
    </font>
    <font>
      <sz val="10"/>
      <name val="Tahoma"/>
      <family val="2"/>
    </font>
    <font>
      <b/>
      <sz val="10"/>
      <color theme="1"/>
      <name val="Tahoma"/>
      <family val="2"/>
    </font>
    <font>
      <sz val="10"/>
      <name val="Arial"/>
      <family val="2"/>
    </font>
    <font>
      <sz val="10"/>
      <color theme="1"/>
      <name val="Arial"/>
      <family val="2"/>
    </font>
    <font>
      <b/>
      <sz val="10"/>
      <name val="Arial"/>
      <family val="2"/>
    </font>
    <font>
      <u/>
      <sz val="11"/>
      <color theme="10"/>
      <name val="Calibri"/>
      <family val="2"/>
      <scheme val="minor"/>
    </font>
    <font>
      <u/>
      <sz val="11"/>
      <color theme="11"/>
      <name val="Calibri"/>
      <family val="2"/>
      <scheme val="minor"/>
    </font>
    <font>
      <sz val="10"/>
      <color rgb="FFFF0000"/>
      <name val="Tahoma"/>
      <family val="2"/>
    </font>
    <font>
      <sz val="8"/>
      <name val="Calibri"/>
      <family val="2"/>
      <scheme val="minor"/>
    </font>
    <font>
      <sz val="10"/>
      <color rgb="FF000000"/>
      <name val="Tahoma"/>
      <family val="2"/>
    </font>
    <font>
      <sz val="10"/>
      <name val="Arial"/>
      <family val="2"/>
    </font>
    <font>
      <sz val="10"/>
      <color theme="1"/>
      <name val="Tahoma"/>
      <family val="2"/>
      <charset val="162"/>
    </font>
    <font>
      <b/>
      <sz val="10"/>
      <color theme="1"/>
      <name val="Tahoma"/>
      <family val="2"/>
      <charset val="162"/>
    </font>
    <font>
      <sz val="10"/>
      <name val="Tahoma"/>
      <family val="2"/>
      <charset val="162"/>
    </font>
    <font>
      <sz val="10"/>
      <color indexed="8"/>
      <name val="Tahoma"/>
      <family val="2"/>
      <charset val="162"/>
    </font>
    <font>
      <b/>
      <sz val="10"/>
      <color indexed="8"/>
      <name val="Tahoma"/>
      <family val="2"/>
      <charset val="162"/>
    </font>
    <font>
      <sz val="10"/>
      <name val="Arial"/>
      <family val="2"/>
      <charset val="16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61">
    <xf numFmtId="0" fontId="0" fillId="0" borderId="0"/>
    <xf numFmtId="164" fontId="1" fillId="0" borderId="0" applyFont="0" applyFill="0" applyBorder="0" applyAlignment="0" applyProtection="0"/>
    <xf numFmtId="166" fontId="9" fillId="0" borderId="0" applyFont="0" applyFill="0" applyBorder="0" applyAlignment="0" applyProtection="0"/>
    <xf numFmtId="0" fontId="1" fillId="0" borderId="0"/>
    <xf numFmtId="0" fontId="9"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7" fillId="0" borderId="0"/>
    <xf numFmtId="167" fontId="17" fillId="0" borderId="0" applyFont="0" applyFill="0" applyBorder="0" applyAlignment="0" applyProtection="0"/>
  </cellStyleXfs>
  <cellXfs count="185">
    <xf numFmtId="0" fontId="0" fillId="0" borderId="0" xfId="0"/>
    <xf numFmtId="0" fontId="3" fillId="0" borderId="0" xfId="0" applyFont="1" applyAlignment="1">
      <alignment horizontal="center" vertical="center"/>
    </xf>
    <xf numFmtId="0" fontId="4" fillId="0" borderId="0" xfId="0" applyFont="1"/>
    <xf numFmtId="1" fontId="3" fillId="0" borderId="0" xfId="0" applyNumberFormat="1" applyFont="1" applyAlignment="1">
      <alignment horizontal="justify" vertical="center" wrapText="1"/>
    </xf>
    <xf numFmtId="1" fontId="3" fillId="0" borderId="0" xfId="0" applyNumberFormat="1" applyFont="1" applyAlignment="1">
      <alignment vertical="top" wrapText="1"/>
    </xf>
    <xf numFmtId="165" fontId="3" fillId="0" borderId="0" xfId="0" applyNumberFormat="1"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2" fillId="0" borderId="0" xfId="0" applyFont="1" applyAlignment="1">
      <alignment vertical="top" wrapText="1"/>
    </xf>
    <xf numFmtId="1" fontId="6" fillId="0" borderId="0" xfId="0" applyNumberFormat="1" applyFont="1" applyAlignment="1">
      <alignment horizontal="center" vertical="center" wrapText="1"/>
    </xf>
    <xf numFmtId="1" fontId="6" fillId="0" borderId="0" xfId="0" applyNumberFormat="1"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2" fillId="0" borderId="0" xfId="0" applyFont="1"/>
    <xf numFmtId="0" fontId="2" fillId="0" borderId="0" xfId="0" applyFont="1" applyAlignment="1">
      <alignment horizontal="justify" vertical="center" wrapText="1"/>
    </xf>
    <xf numFmtId="1" fontId="2" fillId="0" borderId="0" xfId="0" applyNumberFormat="1" applyFont="1" applyAlignment="1">
      <alignment vertical="center" wrapText="1"/>
    </xf>
    <xf numFmtId="0" fontId="4" fillId="3" borderId="0" xfId="0" applyFont="1" applyFill="1"/>
    <xf numFmtId="0" fontId="3" fillId="0" borderId="0" xfId="0" applyFont="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top" wrapText="1"/>
    </xf>
    <xf numFmtId="165" fontId="8" fillId="0" borderId="0" xfId="0" applyNumberFormat="1" applyFont="1" applyAlignment="1">
      <alignment horizontal="center" vertical="top" wrapText="1"/>
    </xf>
    <xf numFmtId="0" fontId="4" fillId="2" borderId="0" xfId="0" applyFont="1" applyFill="1"/>
    <xf numFmtId="0" fontId="8" fillId="0" borderId="0" xfId="0" applyFont="1" applyAlignment="1">
      <alignment horizontal="center"/>
    </xf>
    <xf numFmtId="0" fontId="10" fillId="3" borderId="3" xfId="0" applyFont="1" applyFill="1" applyBorder="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top" wrapText="1"/>
    </xf>
    <xf numFmtId="165" fontId="14" fillId="3" borderId="0" xfId="1" applyNumberFormat="1" applyFont="1" applyFill="1" applyAlignment="1">
      <alignment vertical="top" wrapText="1"/>
    </xf>
    <xf numFmtId="0" fontId="5" fillId="3" borderId="0" xfId="0" applyFont="1" applyFill="1" applyAlignment="1">
      <alignment horizontal="center" vertical="center"/>
    </xf>
    <xf numFmtId="165" fontId="5" fillId="3" borderId="0" xfId="0" applyNumberFormat="1" applyFont="1" applyFill="1" applyAlignment="1">
      <alignment horizontal="center"/>
    </xf>
    <xf numFmtId="0" fontId="14" fillId="0" borderId="0" xfId="0" applyFont="1"/>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165" fontId="3" fillId="0" borderId="5" xfId="0" applyNumberFormat="1" applyFont="1" applyBorder="1" applyAlignment="1">
      <alignment horizontal="center"/>
    </xf>
    <xf numFmtId="0" fontId="7" fillId="0" borderId="5" xfId="0" applyFont="1" applyBorder="1" applyAlignment="1">
      <alignment vertical="top" wrapText="1"/>
    </xf>
    <xf numFmtId="0" fontId="7" fillId="0" borderId="5" xfId="0" applyFont="1" applyBorder="1" applyAlignment="1">
      <alignment horizontal="left" vertical="center" wrapText="1"/>
    </xf>
    <xf numFmtId="0" fontId="7" fillId="3" borderId="5" xfId="0" applyFont="1" applyFill="1" applyBorder="1" applyAlignment="1">
      <alignment vertical="center" wrapText="1"/>
    </xf>
    <xf numFmtId="0" fontId="7" fillId="3" borderId="5" xfId="0" applyFont="1" applyFill="1" applyBorder="1" applyAlignment="1">
      <alignment horizontal="justify" vertical="center" wrapText="1"/>
    </xf>
    <xf numFmtId="0" fontId="7" fillId="3" borderId="5" xfId="0" applyFont="1" applyFill="1" applyBorder="1" applyAlignment="1">
      <alignment vertical="top" wrapText="1"/>
    </xf>
    <xf numFmtId="0" fontId="2" fillId="0" borderId="5" xfId="0" applyFont="1" applyBorder="1" applyAlignment="1">
      <alignment horizontal="justify" vertical="center" wrapText="1"/>
    </xf>
    <xf numFmtId="0" fontId="2" fillId="0" borderId="5" xfId="0" applyFont="1" applyBorder="1" applyAlignment="1">
      <alignment vertical="top" wrapText="1"/>
    </xf>
    <xf numFmtId="0" fontId="2" fillId="3" borderId="5" xfId="0" applyFont="1" applyFill="1" applyBorder="1" applyAlignment="1">
      <alignment vertical="top" wrapText="1"/>
    </xf>
    <xf numFmtId="165" fontId="2" fillId="3" borderId="5" xfId="1" applyNumberFormat="1" applyFont="1" applyFill="1" applyBorder="1" applyAlignment="1">
      <alignment vertical="top" wrapText="1"/>
    </xf>
    <xf numFmtId="49" fontId="4" fillId="3" borderId="5" xfId="0" applyNumberFormat="1" applyFont="1" applyFill="1" applyBorder="1" applyAlignment="1">
      <alignment vertical="center" wrapText="1"/>
    </xf>
    <xf numFmtId="0" fontId="8" fillId="3" borderId="5" xfId="0" applyFont="1" applyFill="1" applyBorder="1" applyAlignment="1">
      <alignment horizontal="center" vertical="center"/>
    </xf>
    <xf numFmtId="165" fontId="8" fillId="3" borderId="5" xfId="0" applyNumberFormat="1" applyFont="1" applyFill="1" applyBorder="1" applyAlignment="1">
      <alignment horizontal="center"/>
    </xf>
    <xf numFmtId="0" fontId="10" fillId="3" borderId="5" xfId="0" applyFont="1" applyFill="1" applyBorder="1" applyAlignment="1">
      <alignment vertical="center" wrapText="1"/>
    </xf>
    <xf numFmtId="0" fontId="4" fillId="3" borderId="5" xfId="0" applyFont="1" applyFill="1" applyBorder="1" applyAlignment="1">
      <alignment vertical="center" wrapText="1"/>
    </xf>
    <xf numFmtId="0" fontId="9" fillId="3" borderId="5" xfId="0" applyFont="1" applyFill="1" applyBorder="1" applyAlignment="1">
      <alignment vertical="center" wrapText="1"/>
    </xf>
    <xf numFmtId="0" fontId="2" fillId="3" borderId="5" xfId="0" applyFont="1" applyFill="1" applyBorder="1" applyAlignment="1">
      <alignment horizontal="justify" vertical="center" wrapText="1"/>
    </xf>
    <xf numFmtId="0" fontId="3" fillId="0" borderId="6" xfId="0" applyFont="1" applyBorder="1" applyAlignment="1">
      <alignment horizontal="center" vertical="center"/>
    </xf>
    <xf numFmtId="165" fontId="3" fillId="0" borderId="6" xfId="0" applyNumberFormat="1" applyFont="1" applyBorder="1" applyAlignment="1">
      <alignment horizontal="center"/>
    </xf>
    <xf numFmtId="0" fontId="8" fillId="3" borderId="6" xfId="0" applyFont="1" applyFill="1" applyBorder="1" applyAlignment="1">
      <alignment horizontal="center"/>
    </xf>
    <xf numFmtId="165" fontId="7" fillId="3" borderId="6" xfId="0" applyNumberFormat="1" applyFont="1" applyFill="1" applyBorder="1" applyAlignment="1">
      <alignment horizontal="center" vertical="center"/>
    </xf>
    <xf numFmtId="0" fontId="2" fillId="3" borderId="6" xfId="0" applyFont="1" applyFill="1" applyBorder="1" applyAlignment="1">
      <alignment horizontal="justify" vertical="center" wrapText="1"/>
    </xf>
    <xf numFmtId="165" fontId="7" fillId="3" borderId="6" xfId="3" applyNumberFormat="1" applyFont="1" applyFill="1" applyBorder="1" applyAlignment="1">
      <alignment horizontal="center" vertical="center"/>
    </xf>
    <xf numFmtId="0" fontId="2" fillId="0" borderId="5" xfId="0" applyFont="1" applyFill="1" applyBorder="1" applyAlignment="1">
      <alignment vertical="top" wrapText="1"/>
    </xf>
    <xf numFmtId="0" fontId="7" fillId="0" borderId="5" xfId="0" applyFont="1" applyFill="1" applyBorder="1" applyAlignment="1">
      <alignment horizontal="left" vertical="center" wrapText="1"/>
    </xf>
    <xf numFmtId="0" fontId="7" fillId="0" borderId="5" xfId="0" applyFont="1" applyFill="1" applyBorder="1" applyAlignment="1">
      <alignment vertical="center" wrapText="1"/>
    </xf>
    <xf numFmtId="0" fontId="7" fillId="0" borderId="5" xfId="0" applyFont="1" applyFill="1" applyBorder="1" applyAlignment="1">
      <alignment vertical="top" wrapText="1"/>
    </xf>
    <xf numFmtId="0" fontId="2" fillId="0" borderId="5" xfId="0" applyFont="1" applyFill="1" applyBorder="1" applyAlignment="1">
      <alignment horizontal="justify" vertical="center" wrapText="1"/>
    </xf>
    <xf numFmtId="0" fontId="2" fillId="0" borderId="5" xfId="0" applyFont="1" applyFill="1" applyBorder="1" applyAlignment="1">
      <alignment vertical="center" wrapText="1"/>
    </xf>
    <xf numFmtId="0" fontId="10" fillId="0" borderId="5" xfId="0" applyFont="1" applyFill="1" applyBorder="1" applyAlignment="1">
      <alignment vertical="center" wrapText="1"/>
    </xf>
    <xf numFmtId="0" fontId="11" fillId="0" borderId="5" xfId="0" applyFont="1" applyFill="1" applyBorder="1" applyAlignment="1">
      <alignment vertical="top" wrapText="1"/>
    </xf>
    <xf numFmtId="0" fontId="2" fillId="0" borderId="4" xfId="0" applyFont="1" applyFill="1" applyBorder="1" applyAlignment="1">
      <alignment horizontal="justify" vertical="center" wrapText="1"/>
    </xf>
    <xf numFmtId="0" fontId="3" fillId="3" borderId="5" xfId="0" applyFont="1" applyFill="1" applyBorder="1" applyAlignment="1">
      <alignment horizontal="center" vertical="center"/>
    </xf>
    <xf numFmtId="165" fontId="3" fillId="3" borderId="5" xfId="0" applyNumberFormat="1" applyFont="1" applyFill="1" applyBorder="1" applyAlignment="1">
      <alignment horizontal="center"/>
    </xf>
    <xf numFmtId="0" fontId="3" fillId="0" borderId="5" xfId="0" applyFont="1" applyFill="1" applyBorder="1" applyAlignment="1">
      <alignment horizontal="center" vertical="center"/>
    </xf>
    <xf numFmtId="0" fontId="4" fillId="0" borderId="5" xfId="0" applyFont="1" applyBorder="1"/>
    <xf numFmtId="0" fontId="4" fillId="0" borderId="0" xfId="0" applyFont="1" applyFill="1"/>
    <xf numFmtId="0" fontId="4" fillId="0" borderId="3" xfId="0" applyFont="1" applyFill="1" applyBorder="1"/>
    <xf numFmtId="0" fontId="4" fillId="4" borderId="0" xfId="0" applyFont="1" applyFill="1"/>
    <xf numFmtId="0" fontId="4" fillId="4" borderId="0" xfId="0" applyFont="1" applyFill="1" applyAlignment="1">
      <alignment wrapText="1"/>
    </xf>
    <xf numFmtId="0" fontId="4" fillId="0" borderId="0" xfId="0" applyFont="1" applyFill="1" applyAlignment="1">
      <alignment wrapText="1"/>
    </xf>
    <xf numFmtId="0" fontId="14" fillId="0" borderId="0" xfId="0" applyFont="1" applyFill="1"/>
    <xf numFmtId="0" fontId="2" fillId="3" borderId="6" xfId="0" applyFont="1" applyFill="1" applyBorder="1" applyAlignment="1">
      <alignment vertical="top" wrapText="1"/>
    </xf>
    <xf numFmtId="165" fontId="2" fillId="3" borderId="6" xfId="1" applyNumberFormat="1" applyFont="1" applyFill="1" applyBorder="1" applyAlignment="1">
      <alignment vertical="top" wrapText="1"/>
    </xf>
    <xf numFmtId="0" fontId="3" fillId="3" borderId="6" xfId="0" applyFont="1" applyFill="1" applyBorder="1" applyAlignment="1">
      <alignment horizontal="center" vertical="center"/>
    </xf>
    <xf numFmtId="165" fontId="3" fillId="3" borderId="6" xfId="0" applyNumberFormat="1" applyFont="1" applyFill="1" applyBorder="1" applyAlignment="1">
      <alignment horizontal="center"/>
    </xf>
    <xf numFmtId="0" fontId="4" fillId="3" borderId="5" xfId="0" applyFont="1" applyFill="1" applyBorder="1"/>
    <xf numFmtId="165" fontId="7" fillId="3" borderId="6" xfId="1" applyNumberFormat="1" applyFont="1" applyFill="1" applyBorder="1" applyAlignment="1">
      <alignment vertical="top" wrapText="1"/>
    </xf>
    <xf numFmtId="0" fontId="2" fillId="3" borderId="3" xfId="0" applyFont="1" applyFill="1" applyBorder="1" applyAlignment="1">
      <alignment vertical="top" wrapText="1"/>
    </xf>
    <xf numFmtId="0" fontId="7" fillId="3" borderId="3" xfId="0" applyFont="1" applyFill="1" applyBorder="1" applyAlignment="1">
      <alignment vertical="top" wrapText="1"/>
    </xf>
    <xf numFmtId="0" fontId="7" fillId="0" borderId="3" xfId="0" applyFont="1" applyBorder="1" applyAlignment="1">
      <alignment vertical="top" wrapText="1"/>
    </xf>
    <xf numFmtId="165" fontId="2" fillId="3" borderId="6" xfId="1" applyNumberFormat="1" applyFont="1" applyFill="1" applyBorder="1" applyAlignment="1">
      <alignment horizontal="center" vertical="top" wrapText="1"/>
    </xf>
    <xf numFmtId="0" fontId="7" fillId="0" borderId="6" xfId="0" applyFont="1" applyBorder="1" applyAlignment="1">
      <alignment vertical="top" wrapText="1"/>
    </xf>
    <xf numFmtId="165" fontId="3" fillId="3" borderId="6" xfId="0" applyNumberFormat="1" applyFont="1" applyFill="1" applyBorder="1" applyAlignment="1">
      <alignment horizontal="center" vertical="center"/>
    </xf>
    <xf numFmtId="0" fontId="7" fillId="0" borderId="5" xfId="0" applyFont="1" applyBorder="1" applyAlignment="1">
      <alignment vertical="center" wrapText="1"/>
    </xf>
    <xf numFmtId="165" fontId="8" fillId="3" borderId="5" xfId="0" applyNumberFormat="1" applyFont="1" applyFill="1" applyBorder="1" applyAlignment="1">
      <alignment horizontal="center" vertical="center"/>
    </xf>
    <xf numFmtId="0" fontId="8" fillId="0" borderId="0" xfId="0" applyFont="1" applyFill="1"/>
    <xf numFmtId="0" fontId="8" fillId="0" borderId="0" xfId="0" applyFont="1"/>
    <xf numFmtId="0" fontId="8" fillId="2" borderId="0" xfId="0" applyFont="1" applyFill="1"/>
    <xf numFmtId="0" fontId="3" fillId="3" borderId="5" xfId="0" applyFont="1" applyFill="1" applyBorder="1" applyAlignment="1">
      <alignment vertical="top" wrapText="1"/>
    </xf>
    <xf numFmtId="0" fontId="4" fillId="3" borderId="5" xfId="0" applyFont="1" applyFill="1" applyBorder="1" applyAlignment="1">
      <alignment vertical="top" wrapText="1"/>
    </xf>
    <xf numFmtId="165" fontId="3" fillId="0" borderId="5" xfId="0" applyNumberFormat="1" applyFont="1" applyBorder="1" applyAlignment="1">
      <alignment horizontal="center" vertical="center"/>
    </xf>
    <xf numFmtId="0" fontId="16" fillId="3" borderId="6" xfId="0" applyFont="1" applyFill="1" applyBorder="1" applyAlignment="1">
      <alignment horizontal="justify" vertical="center" wrapText="1"/>
    </xf>
    <xf numFmtId="0" fontId="16" fillId="3" borderId="6" xfId="0" applyFont="1" applyFill="1" applyBorder="1" applyAlignment="1">
      <alignment vertical="top" wrapText="1"/>
    </xf>
    <xf numFmtId="165" fontId="3" fillId="3" borderId="5" xfId="1" applyNumberFormat="1" applyFont="1" applyFill="1" applyBorder="1" applyAlignment="1">
      <alignment vertical="center" wrapText="1"/>
    </xf>
    <xf numFmtId="0" fontId="8" fillId="4" borderId="0" xfId="0" applyFont="1" applyFill="1"/>
    <xf numFmtId="0" fontId="2" fillId="0" borderId="6" xfId="0" applyFont="1" applyFill="1" applyBorder="1" applyAlignment="1">
      <alignment vertical="top" wrapText="1"/>
    </xf>
    <xf numFmtId="0" fontId="2" fillId="0" borderId="6" xfId="0" applyFont="1" applyFill="1" applyBorder="1" applyAlignment="1">
      <alignment horizontal="justify" vertical="center" wrapText="1"/>
    </xf>
    <xf numFmtId="0" fontId="3" fillId="0" borderId="6" xfId="0" applyFont="1" applyFill="1" applyBorder="1" applyAlignment="1">
      <alignment horizontal="center" vertical="center"/>
    </xf>
    <xf numFmtId="0" fontId="7" fillId="0" borderId="6" xfId="0" applyFont="1" applyBorder="1" applyAlignment="1">
      <alignment horizontal="justify" vertical="center" wrapText="1"/>
    </xf>
    <xf numFmtId="0" fontId="7" fillId="0" borderId="6" xfId="0" applyFont="1" applyBorder="1" applyAlignment="1">
      <alignment horizontal="left" vertical="center" wrapText="1"/>
    </xf>
    <xf numFmtId="0" fontId="2" fillId="0" borderId="6" xfId="0" applyFont="1" applyBorder="1" applyAlignment="1">
      <alignment horizontal="center" vertical="center"/>
    </xf>
    <xf numFmtId="165" fontId="2" fillId="0" borderId="5" xfId="0" applyNumberFormat="1" applyFont="1" applyBorder="1" applyAlignment="1">
      <alignment horizontal="center"/>
    </xf>
    <xf numFmtId="0" fontId="2" fillId="3" borderId="5" xfId="0" applyFont="1" applyFill="1" applyBorder="1" applyAlignment="1">
      <alignment horizontal="center" vertical="center"/>
    </xf>
    <xf numFmtId="165" fontId="4" fillId="3" borderId="6" xfId="0" applyNumberFormat="1" applyFont="1" applyFill="1" applyBorder="1" applyAlignment="1">
      <alignment vertical="center"/>
    </xf>
    <xf numFmtId="166" fontId="4" fillId="3" borderId="5" xfId="2" applyFont="1" applyFill="1" applyBorder="1" applyAlignment="1">
      <alignment vertical="center" wrapText="1"/>
    </xf>
    <xf numFmtId="0" fontId="3" fillId="0" borderId="2" xfId="0" applyFont="1" applyBorder="1" applyAlignment="1">
      <alignment horizontal="center" vertical="center"/>
    </xf>
    <xf numFmtId="165" fontId="3" fillId="0" borderId="2" xfId="0" applyNumberFormat="1" applyFont="1" applyBorder="1" applyAlignment="1">
      <alignment horizontal="center"/>
    </xf>
    <xf numFmtId="0" fontId="7" fillId="3" borderId="6" xfId="0" applyFont="1" applyFill="1" applyBorder="1" applyAlignment="1">
      <alignment horizontal="justify" vertical="center" wrapText="1"/>
    </xf>
    <xf numFmtId="0" fontId="7" fillId="3" borderId="6" xfId="0" applyFont="1" applyFill="1" applyBorder="1" applyAlignment="1">
      <alignment vertical="top" wrapText="1"/>
    </xf>
    <xf numFmtId="165" fontId="4" fillId="3" borderId="6" xfId="1" applyNumberFormat="1" applyFont="1" applyFill="1" applyBorder="1" applyAlignment="1">
      <alignment horizontal="center" vertical="center" wrapText="1"/>
    </xf>
    <xf numFmtId="165" fontId="2" fillId="3" borderId="0" xfId="1" applyNumberFormat="1" applyFont="1" applyFill="1"/>
    <xf numFmtId="0" fontId="3" fillId="3" borderId="5" xfId="0" applyFont="1" applyFill="1" applyBorder="1" applyAlignment="1">
      <alignment horizontal="center"/>
    </xf>
    <xf numFmtId="165" fontId="3" fillId="3" borderId="5" xfId="1" applyNumberFormat="1" applyFont="1" applyFill="1" applyBorder="1" applyAlignment="1">
      <alignment horizontal="center" vertical="top" wrapText="1"/>
    </xf>
    <xf numFmtId="0" fontId="8" fillId="3" borderId="5" xfId="0" applyFont="1" applyFill="1" applyBorder="1" applyAlignment="1">
      <alignment vertical="top" wrapText="1"/>
    </xf>
    <xf numFmtId="1" fontId="2" fillId="3" borderId="0" xfId="0" applyNumberFormat="1" applyFont="1" applyFill="1" applyAlignment="1">
      <alignment vertical="center" wrapText="1"/>
    </xf>
    <xf numFmtId="1" fontId="2" fillId="3" borderId="1" xfId="0" applyNumberFormat="1" applyFont="1" applyFill="1" applyBorder="1" applyAlignment="1">
      <alignment vertical="center" wrapText="1"/>
    </xf>
    <xf numFmtId="0" fontId="4" fillId="3" borderId="0" xfId="0" applyFont="1" applyFill="1" applyAlignment="1">
      <alignment vertical="center"/>
    </xf>
    <xf numFmtId="0" fontId="2" fillId="3" borderId="0" xfId="0" applyFont="1" applyFill="1" applyAlignment="1">
      <alignment vertical="center" wrapText="1"/>
    </xf>
    <xf numFmtId="0" fontId="3" fillId="3" borderId="5" xfId="0" applyFont="1" applyFill="1" applyBorder="1" applyAlignment="1">
      <alignment vertical="center" wrapText="1"/>
    </xf>
    <xf numFmtId="0" fontId="2" fillId="3" borderId="5" xfId="0" applyFont="1" applyFill="1" applyBorder="1" applyAlignment="1">
      <alignment vertical="center" wrapText="1"/>
    </xf>
    <xf numFmtId="1" fontId="2" fillId="3" borderId="5" xfId="0" applyNumberFormat="1" applyFont="1" applyFill="1" applyBorder="1" applyAlignment="1">
      <alignment vertical="center" wrapText="1"/>
    </xf>
    <xf numFmtId="0" fontId="7" fillId="3" borderId="6" xfId="0" applyFont="1" applyFill="1" applyBorder="1" applyAlignment="1">
      <alignment vertical="center" wrapText="1"/>
    </xf>
    <xf numFmtId="0" fontId="4" fillId="3" borderId="5" xfId="0" applyFont="1" applyFill="1" applyBorder="1" applyAlignment="1">
      <alignment vertical="center"/>
    </xf>
    <xf numFmtId="1" fontId="2" fillId="3" borderId="6" xfId="0" applyNumberFormat="1" applyFont="1" applyFill="1" applyBorder="1" applyAlignment="1">
      <alignment vertical="center" wrapText="1"/>
    </xf>
    <xf numFmtId="1" fontId="4" fillId="3" borderId="5" xfId="0" applyNumberFormat="1" applyFont="1" applyFill="1" applyBorder="1" applyAlignment="1">
      <alignment vertical="center" wrapText="1"/>
    </xf>
    <xf numFmtId="1" fontId="16" fillId="3" borderId="6" xfId="0" applyNumberFormat="1" applyFont="1" applyFill="1" applyBorder="1" applyAlignment="1">
      <alignment vertical="center" wrapText="1"/>
    </xf>
    <xf numFmtId="0" fontId="2" fillId="3" borderId="0" xfId="0" applyFont="1" applyFill="1" applyAlignment="1">
      <alignment vertical="center"/>
    </xf>
    <xf numFmtId="0" fontId="2" fillId="3" borderId="6" xfId="0" applyFont="1" applyFill="1" applyBorder="1" applyAlignment="1">
      <alignment vertical="center" wrapText="1"/>
    </xf>
    <xf numFmtId="1" fontId="14" fillId="3" borderId="0" xfId="0" applyNumberFormat="1" applyFont="1" applyFill="1" applyAlignment="1">
      <alignment vertical="center" wrapText="1"/>
    </xf>
    <xf numFmtId="165" fontId="2" fillId="3" borderId="5" xfId="0" applyNumberFormat="1" applyFont="1" applyFill="1" applyBorder="1" applyAlignment="1">
      <alignment horizontal="center"/>
    </xf>
    <xf numFmtId="0" fontId="2" fillId="3" borderId="6" xfId="0" applyFont="1" applyFill="1" applyBorder="1" applyAlignment="1">
      <alignment horizontal="center" vertical="center"/>
    </xf>
    <xf numFmtId="0" fontId="3" fillId="3" borderId="6"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vertical="top" wrapText="1"/>
    </xf>
    <xf numFmtId="165" fontId="3" fillId="3" borderId="6" xfId="1" applyNumberFormat="1" applyFont="1" applyFill="1" applyBorder="1" applyAlignment="1">
      <alignment vertical="top" wrapText="1"/>
    </xf>
    <xf numFmtId="165" fontId="3" fillId="3" borderId="5" xfId="0" applyNumberFormat="1" applyFont="1" applyFill="1" applyBorder="1" applyAlignment="1">
      <alignment horizontal="center" vertical="center"/>
    </xf>
    <xf numFmtId="0" fontId="3" fillId="3" borderId="5" xfId="0" applyFont="1" applyFill="1" applyBorder="1" applyAlignment="1">
      <alignment horizontal="justify" vertical="center" wrapText="1"/>
    </xf>
    <xf numFmtId="0" fontId="4" fillId="3" borderId="3" xfId="0" applyFont="1" applyFill="1" applyBorder="1"/>
    <xf numFmtId="165" fontId="4" fillId="3" borderId="6" xfId="0" applyNumberFormat="1" applyFont="1" applyFill="1" applyBorder="1"/>
    <xf numFmtId="1" fontId="3" fillId="3" borderId="5" xfId="0" applyNumberFormat="1" applyFont="1" applyFill="1" applyBorder="1" applyAlignment="1">
      <alignment vertical="center" wrapText="1"/>
    </xf>
    <xf numFmtId="165" fontId="2" fillId="3" borderId="6" xfId="1" applyNumberFormat="1" applyFont="1" applyFill="1" applyBorder="1" applyAlignment="1">
      <alignment horizontal="left" vertical="center" wrapText="1"/>
    </xf>
    <xf numFmtId="0" fontId="8" fillId="3" borderId="5" xfId="0" applyFont="1" applyFill="1" applyBorder="1" applyAlignment="1">
      <alignment vertical="center"/>
    </xf>
    <xf numFmtId="0" fontId="8" fillId="3" borderId="5" xfId="0" applyFont="1" applyFill="1" applyBorder="1"/>
    <xf numFmtId="165" fontId="8" fillId="3" borderId="6" xfId="0" applyNumberFormat="1" applyFont="1" applyFill="1" applyBorder="1" applyAlignment="1">
      <alignment horizontal="center"/>
    </xf>
    <xf numFmtId="165" fontId="8" fillId="0" borderId="6" xfId="0" applyNumberFormat="1" applyFont="1" applyBorder="1" applyAlignment="1">
      <alignment horizontal="center" wrapText="1"/>
    </xf>
    <xf numFmtId="0" fontId="4" fillId="3" borderId="6" xfId="0" applyFont="1" applyFill="1" applyBorder="1" applyAlignment="1">
      <alignment vertical="top" wrapText="1"/>
    </xf>
    <xf numFmtId="0" fontId="9" fillId="3" borderId="4" xfId="0" applyFont="1" applyFill="1" applyBorder="1" applyAlignment="1">
      <alignment vertical="center" wrapText="1"/>
    </xf>
    <xf numFmtId="165" fontId="2" fillId="3" borderId="4" xfId="1" applyNumberFormat="1" applyFont="1" applyFill="1" applyBorder="1" applyAlignment="1">
      <alignment vertical="top" wrapText="1"/>
    </xf>
    <xf numFmtId="165" fontId="3" fillId="3" borderId="0" xfId="1" applyNumberFormat="1" applyFont="1" applyFill="1" applyAlignment="1">
      <alignment vertical="top" wrapText="1"/>
    </xf>
    <xf numFmtId="165" fontId="3" fillId="3" borderId="1" xfId="1" applyNumberFormat="1" applyFont="1" applyFill="1" applyBorder="1" applyAlignment="1">
      <alignment vertical="top" wrapText="1"/>
    </xf>
    <xf numFmtId="165" fontId="2" fillId="3" borderId="0" xfId="1" applyNumberFormat="1" applyFont="1" applyFill="1" applyAlignment="1">
      <alignment vertical="top" wrapText="1"/>
    </xf>
    <xf numFmtId="165" fontId="4" fillId="3" borderId="0" xfId="0" applyNumberFormat="1" applyFont="1" applyFill="1"/>
    <xf numFmtId="165" fontId="4" fillId="3" borderId="4" xfId="0" applyNumberFormat="1" applyFont="1" applyFill="1" applyBorder="1" applyAlignment="1">
      <alignment vertical="top" wrapText="1"/>
    </xf>
    <xf numFmtId="165" fontId="4" fillId="3" borderId="0" xfId="0" applyNumberFormat="1" applyFont="1" applyFill="1" applyAlignment="1">
      <alignment vertical="top" wrapText="1"/>
    </xf>
    <xf numFmtId="165" fontId="4" fillId="3" borderId="6" xfId="1" applyNumberFormat="1" applyFont="1" applyFill="1" applyBorder="1" applyAlignment="1">
      <alignment vertical="center" wrapText="1"/>
    </xf>
    <xf numFmtId="0" fontId="8" fillId="3" borderId="6" xfId="0" applyFont="1" applyFill="1" applyBorder="1" applyAlignment="1">
      <alignment horizontal="center" vertical="center"/>
    </xf>
    <xf numFmtId="0" fontId="9" fillId="3" borderId="6" xfId="0" applyFont="1" applyFill="1" applyBorder="1" applyAlignment="1">
      <alignment vertical="top" wrapText="1"/>
    </xf>
    <xf numFmtId="165" fontId="2" fillId="3" borderId="6" xfId="1" applyNumberFormat="1" applyFont="1" applyFill="1" applyBorder="1" applyAlignment="1">
      <alignment vertical="center" wrapText="1"/>
    </xf>
    <xf numFmtId="0" fontId="7" fillId="0" borderId="6" xfId="0" applyFont="1" applyFill="1" applyBorder="1" applyAlignment="1">
      <alignment horizontal="justify" vertical="center" wrapText="1"/>
    </xf>
    <xf numFmtId="0" fontId="7" fillId="0" borderId="6" xfId="0" applyFont="1" applyFill="1" applyBorder="1" applyAlignment="1">
      <alignment vertical="center" wrapText="1"/>
    </xf>
    <xf numFmtId="0" fontId="20" fillId="3" borderId="6" xfId="0" applyFont="1" applyFill="1" applyBorder="1" applyAlignment="1">
      <alignment horizontal="justify" vertical="center" wrapText="1"/>
    </xf>
    <xf numFmtId="0" fontId="8" fillId="3" borderId="6" xfId="0" applyFont="1" applyFill="1" applyBorder="1"/>
    <xf numFmtId="0" fontId="4" fillId="3" borderId="6" xfId="0" applyFont="1" applyFill="1" applyBorder="1"/>
    <xf numFmtId="0" fontId="2" fillId="0" borderId="6" xfId="0" applyFont="1" applyBorder="1" applyAlignment="1">
      <alignment horizontal="justify" vertical="center" wrapText="1"/>
    </xf>
    <xf numFmtId="0" fontId="21" fillId="3" borderId="6" xfId="0" applyFont="1" applyFill="1" applyBorder="1" applyAlignment="1">
      <alignment horizontal="justify" vertical="center" wrapText="1"/>
    </xf>
    <xf numFmtId="0" fontId="18" fillId="3" borderId="6" xfId="0" applyFont="1" applyFill="1" applyBorder="1"/>
    <xf numFmtId="0" fontId="4" fillId="3" borderId="6" xfId="0" applyFont="1" applyFill="1" applyBorder="1" applyAlignment="1">
      <alignment horizontal="justify" vertical="center" wrapText="1"/>
    </xf>
    <xf numFmtId="0" fontId="22" fillId="3" borderId="6" xfId="0" applyFont="1" applyFill="1" applyBorder="1" applyAlignment="1">
      <alignment horizontal="justify" vertical="center" wrapText="1"/>
    </xf>
    <xf numFmtId="0" fontId="22" fillId="0" borderId="6" xfId="0" applyFont="1" applyFill="1" applyBorder="1" applyAlignment="1">
      <alignment horizontal="justify" vertical="center" wrapText="1"/>
    </xf>
    <xf numFmtId="49" fontId="4" fillId="3" borderId="6" xfId="0" applyNumberFormat="1" applyFont="1" applyFill="1" applyBorder="1" applyAlignment="1">
      <alignment vertical="center" wrapText="1"/>
    </xf>
    <xf numFmtId="0" fontId="10" fillId="3" borderId="6" xfId="0" applyFont="1" applyFill="1" applyBorder="1" applyAlignment="1">
      <alignment vertical="center" wrapText="1"/>
    </xf>
    <xf numFmtId="0" fontId="10" fillId="0" borderId="6" xfId="0" applyFont="1" applyFill="1" applyBorder="1" applyAlignment="1">
      <alignment vertical="center" wrapText="1"/>
    </xf>
    <xf numFmtId="0" fontId="9" fillId="3" borderId="6" xfId="0" applyFont="1" applyFill="1" applyBorder="1" applyAlignment="1">
      <alignment vertical="center" wrapText="1"/>
    </xf>
    <xf numFmtId="0" fontId="11" fillId="0" borderId="6" xfId="0" applyFont="1" applyFill="1" applyBorder="1" applyAlignment="1">
      <alignment vertical="top" wrapText="1"/>
    </xf>
    <xf numFmtId="0" fontId="7" fillId="0" borderId="6" xfId="0" applyFont="1" applyBorder="1" applyAlignment="1">
      <alignment vertical="center" wrapText="1"/>
    </xf>
    <xf numFmtId="0" fontId="4" fillId="0" borderId="6" xfId="0" applyFont="1" applyFill="1" applyBorder="1" applyAlignment="1">
      <alignment vertical="top" wrapText="1"/>
    </xf>
    <xf numFmtId="0" fontId="2" fillId="3" borderId="0" xfId="0" applyFont="1" applyFill="1" applyAlignment="1">
      <alignment horizontal="center" vertical="top" wrapText="1"/>
    </xf>
    <xf numFmtId="165" fontId="3" fillId="3" borderId="6" xfId="1" applyNumberFormat="1" applyFont="1" applyFill="1" applyBorder="1" applyAlignment="1">
      <alignment vertical="center" wrapText="1"/>
    </xf>
    <xf numFmtId="165" fontId="7" fillId="3" borderId="6" xfId="1" applyNumberFormat="1" applyFont="1" applyFill="1" applyBorder="1" applyAlignment="1">
      <alignment vertical="center" wrapText="1"/>
    </xf>
    <xf numFmtId="165" fontId="8" fillId="3" borderId="6" xfId="0" applyNumberFormat="1" applyFont="1" applyFill="1" applyBorder="1"/>
    <xf numFmtId="165" fontId="4" fillId="3" borderId="6" xfId="1" applyNumberFormat="1" applyFont="1" applyFill="1" applyBorder="1" applyAlignment="1">
      <alignment vertical="top" wrapText="1"/>
    </xf>
    <xf numFmtId="165" fontId="4" fillId="3" borderId="6" xfId="1" applyNumberFormat="1" applyFont="1" applyFill="1" applyBorder="1" applyAlignment="1">
      <alignment horizontal="center" vertical="top" wrapText="1"/>
    </xf>
  </cellXfs>
  <cellStyles count="61">
    <cellStyle name="Euro 2" xfId="2"/>
    <cellStyle name="İzlenen Köprü" xfId="38" builtinId="9" hidden="1"/>
    <cellStyle name="İzlenen Köprü" xfId="40" builtinId="9" hidden="1"/>
    <cellStyle name="İzlenen Köprü" xfId="44" builtinId="9" hidden="1"/>
    <cellStyle name="İzlenen Köprü" xfId="46" builtinId="9" hidden="1"/>
    <cellStyle name="İzlenen Köprü" xfId="48" builtinId="9" hidden="1"/>
    <cellStyle name="İzlenen Köprü" xfId="52" builtinId="9" hidden="1"/>
    <cellStyle name="İzlenen Köprü" xfId="54" builtinId="9" hidden="1"/>
    <cellStyle name="İzlenen Köprü" xfId="56" builtinId="9" hidden="1"/>
    <cellStyle name="İzlenen Köprü" xfId="58" builtinId="9" hidden="1"/>
    <cellStyle name="İzlenen Köprü" xfId="50" builtinId="9" hidden="1"/>
    <cellStyle name="İzlenen Köprü" xfId="42"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6" builtinId="9" hidden="1"/>
    <cellStyle name="İzlenen Köprü" xfId="34" builtinId="9" hidden="1"/>
    <cellStyle name="İzlenen Köprü" xfId="18" builtinId="9" hidden="1"/>
    <cellStyle name="İzlenen Köprü" xfId="12" builtinId="9" hidden="1"/>
    <cellStyle name="İzlenen Köprü" xfId="14" builtinId="9" hidden="1"/>
    <cellStyle name="İzlenen Köprü" xfId="16" builtinId="9" hidden="1"/>
    <cellStyle name="İzlenen Köprü" xfId="8" builtinId="9" hidden="1"/>
    <cellStyle name="İzlenen Köprü" xfId="10" builtinId="9" hidden="1"/>
    <cellStyle name="İzlenen Köprü" xfId="6" builtinId="9" hidden="1"/>
    <cellStyle name="Köprü" xfId="49" builtinId="8" hidden="1"/>
    <cellStyle name="Köprü" xfId="53" builtinId="8" hidden="1"/>
    <cellStyle name="Köprü" xfId="57" builtinId="8" hidden="1"/>
    <cellStyle name="Köprü" xfId="55" builtinId="8" hidden="1"/>
    <cellStyle name="Köprü" xfId="51" builtinId="8" hidden="1"/>
    <cellStyle name="Köprü" xfId="47" builtinId="8" hidden="1"/>
    <cellStyle name="Köprü" xfId="19" builtinId="8" hidden="1"/>
    <cellStyle name="Köprü" xfId="21" builtinId="8" hidden="1"/>
    <cellStyle name="Köprü" xfId="25" builtinId="8" hidden="1"/>
    <cellStyle name="Köprü" xfId="27" builtinId="8" hidden="1"/>
    <cellStyle name="Köprü" xfId="29" builtinId="8" hidden="1"/>
    <cellStyle name="Köprü" xfId="33" builtinId="8" hidden="1"/>
    <cellStyle name="Köprü" xfId="35" builtinId="8" hidden="1"/>
    <cellStyle name="Köprü" xfId="37" builtinId="8" hidden="1"/>
    <cellStyle name="Köprü" xfId="41" builtinId="8" hidden="1"/>
    <cellStyle name="Köprü" xfId="43" builtinId="8" hidden="1"/>
    <cellStyle name="Köprü" xfId="45" builtinId="8" hidden="1"/>
    <cellStyle name="Köprü" xfId="39" builtinId="8" hidden="1"/>
    <cellStyle name="Köprü" xfId="31" builtinId="8" hidden="1"/>
    <cellStyle name="Köprü" xfId="23" builtinId="8" hidden="1"/>
    <cellStyle name="Köprü" xfId="11" builtinId="8" hidden="1"/>
    <cellStyle name="Köprü" xfId="13" builtinId="8" hidden="1"/>
    <cellStyle name="Köprü" xfId="15" builtinId="8" hidden="1"/>
    <cellStyle name="Köprü" xfId="17" builtinId="8" hidden="1"/>
    <cellStyle name="Köprü" xfId="7" builtinId="8" hidden="1"/>
    <cellStyle name="Köprü" xfId="9" builtinId="8" hidden="1"/>
    <cellStyle name="Köprü" xfId="5" builtinId="8" hidden="1"/>
    <cellStyle name="Migliaia 2" xfId="60"/>
    <cellStyle name="Normal" xfId="0" builtinId="0"/>
    <cellStyle name="Normale 2" xfId="59"/>
    <cellStyle name="Normale 2 2" xfId="3"/>
    <cellStyle name="Normale 2 3" xfId="4"/>
    <cellStyle name="Valut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3936999</xdr:colOff>
      <xdr:row>0</xdr:row>
      <xdr:rowOff>126999</xdr:rowOff>
    </xdr:from>
    <xdr:to>
      <xdr:col>2</xdr:col>
      <xdr:colOff>1253802</xdr:colOff>
      <xdr:row>5</xdr:row>
      <xdr:rowOff>148845</xdr:rowOff>
    </xdr:to>
    <xdr:pic>
      <xdr:nvPicPr>
        <xdr:cNvPr id="2" name="Immagine 1" descr="pardo.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51499" y="126999"/>
          <a:ext cx="2729442" cy="80797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W137"/>
  <sheetViews>
    <sheetView tabSelected="1" topLeftCell="A119" zoomScale="80" zoomScaleNormal="80" zoomScalePageLayoutView="125" workbookViewId="0">
      <selection activeCell="D135" sqref="D135"/>
    </sheetView>
  </sheetViews>
  <sheetFormatPr defaultColWidth="8.88671875" defaultRowHeight="13.2" outlineLevelCol="1" x14ac:dyDescent="0.25"/>
  <cols>
    <col min="1" max="1" width="14.6640625" style="119" customWidth="1"/>
    <col min="2" max="2" width="82.33203125" style="2" customWidth="1"/>
    <col min="3" max="3" width="84.44140625" style="2" customWidth="1"/>
    <col min="4" max="4" width="18" style="154" customWidth="1"/>
    <col min="5" max="5" width="27.88671875" style="22" customWidth="1" outlineLevel="1"/>
    <col min="6" max="6" width="18.6640625" style="22" customWidth="1" outlineLevel="1"/>
    <col min="7" max="87" width="8.88671875" style="68"/>
    <col min="88" max="221" width="8.88671875" style="2"/>
    <col min="222" max="223" width="12.88671875" style="2" customWidth="1"/>
    <col min="224" max="224" width="71" style="2" customWidth="1"/>
    <col min="225" max="225" width="79.33203125" style="2" customWidth="1"/>
    <col min="226" max="226" width="15" style="2" bestFit="1" customWidth="1"/>
    <col min="227" max="227" width="18.88671875" style="2" customWidth="1"/>
    <col min="228" max="228" width="18.6640625" style="2" customWidth="1"/>
    <col min="229" max="229" width="9.44140625" style="2" bestFit="1" customWidth="1"/>
    <col min="230" max="477" width="8.88671875" style="2"/>
    <col min="478" max="479" width="12.88671875" style="2" customWidth="1"/>
    <col min="480" max="480" width="71" style="2" customWidth="1"/>
    <col min="481" max="481" width="79.33203125" style="2" customWidth="1"/>
    <col min="482" max="482" width="15" style="2" bestFit="1" customWidth="1"/>
    <col min="483" max="483" width="18.88671875" style="2" customWidth="1"/>
    <col min="484" max="484" width="18.6640625" style="2" customWidth="1"/>
    <col min="485" max="485" width="9.44140625" style="2" bestFit="1" customWidth="1"/>
    <col min="486" max="733" width="8.88671875" style="2"/>
    <col min="734" max="735" width="12.88671875" style="2" customWidth="1"/>
    <col min="736" max="736" width="71" style="2" customWidth="1"/>
    <col min="737" max="737" width="79.33203125" style="2" customWidth="1"/>
    <col min="738" max="738" width="15" style="2" bestFit="1" customWidth="1"/>
    <col min="739" max="739" width="18.88671875" style="2" customWidth="1"/>
    <col min="740" max="740" width="18.6640625" style="2" customWidth="1"/>
    <col min="741" max="741" width="9.44140625" style="2" bestFit="1" customWidth="1"/>
    <col min="742" max="989" width="8.88671875" style="2"/>
    <col min="990" max="991" width="12.88671875" style="2" customWidth="1"/>
    <col min="992" max="992" width="71" style="2" customWidth="1"/>
    <col min="993" max="993" width="79.33203125" style="2" customWidth="1"/>
    <col min="994" max="994" width="15" style="2" bestFit="1" customWidth="1"/>
    <col min="995" max="995" width="18.88671875" style="2" customWidth="1"/>
    <col min="996" max="996" width="18.6640625" style="2" customWidth="1"/>
    <col min="997" max="997" width="9.44140625" style="2" bestFit="1" customWidth="1"/>
    <col min="998" max="1245" width="8.88671875" style="2"/>
    <col min="1246" max="1247" width="12.88671875" style="2" customWidth="1"/>
    <col min="1248" max="1248" width="71" style="2" customWidth="1"/>
    <col min="1249" max="1249" width="79.33203125" style="2" customWidth="1"/>
    <col min="1250" max="1250" width="15" style="2" bestFit="1" customWidth="1"/>
    <col min="1251" max="1251" width="18.88671875" style="2" customWidth="1"/>
    <col min="1252" max="1252" width="18.6640625" style="2" customWidth="1"/>
    <col min="1253" max="1253" width="9.44140625" style="2" bestFit="1" customWidth="1"/>
    <col min="1254" max="1501" width="8.88671875" style="2"/>
    <col min="1502" max="1503" width="12.88671875" style="2" customWidth="1"/>
    <col min="1504" max="1504" width="71" style="2" customWidth="1"/>
    <col min="1505" max="1505" width="79.33203125" style="2" customWidth="1"/>
    <col min="1506" max="1506" width="15" style="2" bestFit="1" customWidth="1"/>
    <col min="1507" max="1507" width="18.88671875" style="2" customWidth="1"/>
    <col min="1508" max="1508" width="18.6640625" style="2" customWidth="1"/>
    <col min="1509" max="1509" width="9.44140625" style="2" bestFit="1" customWidth="1"/>
    <col min="1510" max="1757" width="8.88671875" style="2"/>
    <col min="1758" max="1759" width="12.88671875" style="2" customWidth="1"/>
    <col min="1760" max="1760" width="71" style="2" customWidth="1"/>
    <col min="1761" max="1761" width="79.33203125" style="2" customWidth="1"/>
    <col min="1762" max="1762" width="15" style="2" bestFit="1" customWidth="1"/>
    <col min="1763" max="1763" width="18.88671875" style="2" customWidth="1"/>
    <col min="1764" max="1764" width="18.6640625" style="2" customWidth="1"/>
    <col min="1765" max="1765" width="9.44140625" style="2" bestFit="1" customWidth="1"/>
    <col min="1766" max="2013" width="8.88671875" style="2"/>
    <col min="2014" max="2015" width="12.88671875" style="2" customWidth="1"/>
    <col min="2016" max="2016" width="71" style="2" customWidth="1"/>
    <col min="2017" max="2017" width="79.33203125" style="2" customWidth="1"/>
    <col min="2018" max="2018" width="15" style="2" bestFit="1" customWidth="1"/>
    <col min="2019" max="2019" width="18.88671875" style="2" customWidth="1"/>
    <col min="2020" max="2020" width="18.6640625" style="2" customWidth="1"/>
    <col min="2021" max="2021" width="9.44140625" style="2" bestFit="1" customWidth="1"/>
    <col min="2022" max="2269" width="8.88671875" style="2"/>
    <col min="2270" max="2271" width="12.88671875" style="2" customWidth="1"/>
    <col min="2272" max="2272" width="71" style="2" customWidth="1"/>
    <col min="2273" max="2273" width="79.33203125" style="2" customWidth="1"/>
    <col min="2274" max="2274" width="15" style="2" bestFit="1" customWidth="1"/>
    <col min="2275" max="2275" width="18.88671875" style="2" customWidth="1"/>
    <col min="2276" max="2276" width="18.6640625" style="2" customWidth="1"/>
    <col min="2277" max="2277" width="9.44140625" style="2" bestFit="1" customWidth="1"/>
    <col min="2278" max="2525" width="8.88671875" style="2"/>
    <col min="2526" max="2527" width="12.88671875" style="2" customWidth="1"/>
    <col min="2528" max="2528" width="71" style="2" customWidth="1"/>
    <col min="2529" max="2529" width="79.33203125" style="2" customWidth="1"/>
    <col min="2530" max="2530" width="15" style="2" bestFit="1" customWidth="1"/>
    <col min="2531" max="2531" width="18.88671875" style="2" customWidth="1"/>
    <col min="2532" max="2532" width="18.6640625" style="2" customWidth="1"/>
    <col min="2533" max="2533" width="9.44140625" style="2" bestFit="1" customWidth="1"/>
    <col min="2534" max="2781" width="8.88671875" style="2"/>
    <col min="2782" max="2783" width="12.88671875" style="2" customWidth="1"/>
    <col min="2784" max="2784" width="71" style="2" customWidth="1"/>
    <col min="2785" max="2785" width="79.33203125" style="2" customWidth="1"/>
    <col min="2786" max="2786" width="15" style="2" bestFit="1" customWidth="1"/>
    <col min="2787" max="2787" width="18.88671875" style="2" customWidth="1"/>
    <col min="2788" max="2788" width="18.6640625" style="2" customWidth="1"/>
    <col min="2789" max="2789" width="9.44140625" style="2" bestFit="1" customWidth="1"/>
    <col min="2790" max="3037" width="8.88671875" style="2"/>
    <col min="3038" max="3039" width="12.88671875" style="2" customWidth="1"/>
    <col min="3040" max="3040" width="71" style="2" customWidth="1"/>
    <col min="3041" max="3041" width="79.33203125" style="2" customWidth="1"/>
    <col min="3042" max="3042" width="15" style="2" bestFit="1" customWidth="1"/>
    <col min="3043" max="3043" width="18.88671875" style="2" customWidth="1"/>
    <col min="3044" max="3044" width="18.6640625" style="2" customWidth="1"/>
    <col min="3045" max="3045" width="9.44140625" style="2" bestFit="1" customWidth="1"/>
    <col min="3046" max="3293" width="8.88671875" style="2"/>
    <col min="3294" max="3295" width="12.88671875" style="2" customWidth="1"/>
    <col min="3296" max="3296" width="71" style="2" customWidth="1"/>
    <col min="3297" max="3297" width="79.33203125" style="2" customWidth="1"/>
    <col min="3298" max="3298" width="15" style="2" bestFit="1" customWidth="1"/>
    <col min="3299" max="3299" width="18.88671875" style="2" customWidth="1"/>
    <col min="3300" max="3300" width="18.6640625" style="2" customWidth="1"/>
    <col min="3301" max="3301" width="9.44140625" style="2" bestFit="1" customWidth="1"/>
    <col min="3302" max="3549" width="8.88671875" style="2"/>
    <col min="3550" max="3551" width="12.88671875" style="2" customWidth="1"/>
    <col min="3552" max="3552" width="71" style="2" customWidth="1"/>
    <col min="3553" max="3553" width="79.33203125" style="2" customWidth="1"/>
    <col min="3554" max="3554" width="15" style="2" bestFit="1" customWidth="1"/>
    <col min="3555" max="3555" width="18.88671875" style="2" customWidth="1"/>
    <col min="3556" max="3556" width="18.6640625" style="2" customWidth="1"/>
    <col min="3557" max="3557" width="9.44140625" style="2" bestFit="1" customWidth="1"/>
    <col min="3558" max="3805" width="8.88671875" style="2"/>
    <col min="3806" max="3807" width="12.88671875" style="2" customWidth="1"/>
    <col min="3808" max="3808" width="71" style="2" customWidth="1"/>
    <col min="3809" max="3809" width="79.33203125" style="2" customWidth="1"/>
    <col min="3810" max="3810" width="15" style="2" bestFit="1" customWidth="1"/>
    <col min="3811" max="3811" width="18.88671875" style="2" customWidth="1"/>
    <col min="3812" max="3812" width="18.6640625" style="2" customWidth="1"/>
    <col min="3813" max="3813" width="9.44140625" style="2" bestFit="1" customWidth="1"/>
    <col min="3814" max="4061" width="8.88671875" style="2"/>
    <col min="4062" max="4063" width="12.88671875" style="2" customWidth="1"/>
    <col min="4064" max="4064" width="71" style="2" customWidth="1"/>
    <col min="4065" max="4065" width="79.33203125" style="2" customWidth="1"/>
    <col min="4066" max="4066" width="15" style="2" bestFit="1" customWidth="1"/>
    <col min="4067" max="4067" width="18.88671875" style="2" customWidth="1"/>
    <col min="4068" max="4068" width="18.6640625" style="2" customWidth="1"/>
    <col min="4069" max="4069" width="9.44140625" style="2" bestFit="1" customWidth="1"/>
    <col min="4070" max="4317" width="8.88671875" style="2"/>
    <col min="4318" max="4319" width="12.88671875" style="2" customWidth="1"/>
    <col min="4320" max="4320" width="71" style="2" customWidth="1"/>
    <col min="4321" max="4321" width="79.33203125" style="2" customWidth="1"/>
    <col min="4322" max="4322" width="15" style="2" bestFit="1" customWidth="1"/>
    <col min="4323" max="4323" width="18.88671875" style="2" customWidth="1"/>
    <col min="4324" max="4324" width="18.6640625" style="2" customWidth="1"/>
    <col min="4325" max="4325" width="9.44140625" style="2" bestFit="1" customWidth="1"/>
    <col min="4326" max="4573" width="8.88671875" style="2"/>
    <col min="4574" max="4575" width="12.88671875" style="2" customWidth="1"/>
    <col min="4576" max="4576" width="71" style="2" customWidth="1"/>
    <col min="4577" max="4577" width="79.33203125" style="2" customWidth="1"/>
    <col min="4578" max="4578" width="15" style="2" bestFit="1" customWidth="1"/>
    <col min="4579" max="4579" width="18.88671875" style="2" customWidth="1"/>
    <col min="4580" max="4580" width="18.6640625" style="2" customWidth="1"/>
    <col min="4581" max="4581" width="9.44140625" style="2" bestFit="1" customWidth="1"/>
    <col min="4582" max="4829" width="8.88671875" style="2"/>
    <col min="4830" max="4831" width="12.88671875" style="2" customWidth="1"/>
    <col min="4832" max="4832" width="71" style="2" customWidth="1"/>
    <col min="4833" max="4833" width="79.33203125" style="2" customWidth="1"/>
    <col min="4834" max="4834" width="15" style="2" bestFit="1" customWidth="1"/>
    <col min="4835" max="4835" width="18.88671875" style="2" customWidth="1"/>
    <col min="4836" max="4836" width="18.6640625" style="2" customWidth="1"/>
    <col min="4837" max="4837" width="9.44140625" style="2" bestFit="1" customWidth="1"/>
    <col min="4838" max="5085" width="8.88671875" style="2"/>
    <col min="5086" max="5087" width="12.88671875" style="2" customWidth="1"/>
    <col min="5088" max="5088" width="71" style="2" customWidth="1"/>
    <col min="5089" max="5089" width="79.33203125" style="2" customWidth="1"/>
    <col min="5090" max="5090" width="15" style="2" bestFit="1" customWidth="1"/>
    <col min="5091" max="5091" width="18.88671875" style="2" customWidth="1"/>
    <col min="5092" max="5092" width="18.6640625" style="2" customWidth="1"/>
    <col min="5093" max="5093" width="9.44140625" style="2" bestFit="1" customWidth="1"/>
    <col min="5094" max="5341" width="8.88671875" style="2"/>
    <col min="5342" max="5343" width="12.88671875" style="2" customWidth="1"/>
    <col min="5344" max="5344" width="71" style="2" customWidth="1"/>
    <col min="5345" max="5345" width="79.33203125" style="2" customWidth="1"/>
    <col min="5346" max="5346" width="15" style="2" bestFit="1" customWidth="1"/>
    <col min="5347" max="5347" width="18.88671875" style="2" customWidth="1"/>
    <col min="5348" max="5348" width="18.6640625" style="2" customWidth="1"/>
    <col min="5349" max="5349" width="9.44140625" style="2" bestFit="1" customWidth="1"/>
    <col min="5350" max="5597" width="8.88671875" style="2"/>
    <col min="5598" max="5599" width="12.88671875" style="2" customWidth="1"/>
    <col min="5600" max="5600" width="71" style="2" customWidth="1"/>
    <col min="5601" max="5601" width="79.33203125" style="2" customWidth="1"/>
    <col min="5602" max="5602" width="15" style="2" bestFit="1" customWidth="1"/>
    <col min="5603" max="5603" width="18.88671875" style="2" customWidth="1"/>
    <col min="5604" max="5604" width="18.6640625" style="2" customWidth="1"/>
    <col min="5605" max="5605" width="9.44140625" style="2" bestFit="1" customWidth="1"/>
    <col min="5606" max="5853" width="8.88671875" style="2"/>
    <col min="5854" max="5855" width="12.88671875" style="2" customWidth="1"/>
    <col min="5856" max="5856" width="71" style="2" customWidth="1"/>
    <col min="5857" max="5857" width="79.33203125" style="2" customWidth="1"/>
    <col min="5858" max="5858" width="15" style="2" bestFit="1" customWidth="1"/>
    <col min="5859" max="5859" width="18.88671875" style="2" customWidth="1"/>
    <col min="5860" max="5860" width="18.6640625" style="2" customWidth="1"/>
    <col min="5861" max="5861" width="9.44140625" style="2" bestFit="1" customWidth="1"/>
    <col min="5862" max="6109" width="8.88671875" style="2"/>
    <col min="6110" max="6111" width="12.88671875" style="2" customWidth="1"/>
    <col min="6112" max="6112" width="71" style="2" customWidth="1"/>
    <col min="6113" max="6113" width="79.33203125" style="2" customWidth="1"/>
    <col min="6114" max="6114" width="15" style="2" bestFit="1" customWidth="1"/>
    <col min="6115" max="6115" width="18.88671875" style="2" customWidth="1"/>
    <col min="6116" max="6116" width="18.6640625" style="2" customWidth="1"/>
    <col min="6117" max="6117" width="9.44140625" style="2" bestFit="1" customWidth="1"/>
    <col min="6118" max="6365" width="8.88671875" style="2"/>
    <col min="6366" max="6367" width="12.88671875" style="2" customWidth="1"/>
    <col min="6368" max="6368" width="71" style="2" customWidth="1"/>
    <col min="6369" max="6369" width="79.33203125" style="2" customWidth="1"/>
    <col min="6370" max="6370" width="15" style="2" bestFit="1" customWidth="1"/>
    <col min="6371" max="6371" width="18.88671875" style="2" customWidth="1"/>
    <col min="6372" max="6372" width="18.6640625" style="2" customWidth="1"/>
    <col min="6373" max="6373" width="9.44140625" style="2" bestFit="1" customWidth="1"/>
    <col min="6374" max="6621" width="8.88671875" style="2"/>
    <col min="6622" max="6623" width="12.88671875" style="2" customWidth="1"/>
    <col min="6624" max="6624" width="71" style="2" customWidth="1"/>
    <col min="6625" max="6625" width="79.33203125" style="2" customWidth="1"/>
    <col min="6626" max="6626" width="15" style="2" bestFit="1" customWidth="1"/>
    <col min="6627" max="6627" width="18.88671875" style="2" customWidth="1"/>
    <col min="6628" max="6628" width="18.6640625" style="2" customWidth="1"/>
    <col min="6629" max="6629" width="9.44140625" style="2" bestFit="1" customWidth="1"/>
    <col min="6630" max="6877" width="8.88671875" style="2"/>
    <col min="6878" max="6879" width="12.88671875" style="2" customWidth="1"/>
    <col min="6880" max="6880" width="71" style="2" customWidth="1"/>
    <col min="6881" max="6881" width="79.33203125" style="2" customWidth="1"/>
    <col min="6882" max="6882" width="15" style="2" bestFit="1" customWidth="1"/>
    <col min="6883" max="6883" width="18.88671875" style="2" customWidth="1"/>
    <col min="6884" max="6884" width="18.6640625" style="2" customWidth="1"/>
    <col min="6885" max="6885" width="9.44140625" style="2" bestFit="1" customWidth="1"/>
    <col min="6886" max="7133" width="8.88671875" style="2"/>
    <col min="7134" max="7135" width="12.88671875" style="2" customWidth="1"/>
    <col min="7136" max="7136" width="71" style="2" customWidth="1"/>
    <col min="7137" max="7137" width="79.33203125" style="2" customWidth="1"/>
    <col min="7138" max="7138" width="15" style="2" bestFit="1" customWidth="1"/>
    <col min="7139" max="7139" width="18.88671875" style="2" customWidth="1"/>
    <col min="7140" max="7140" width="18.6640625" style="2" customWidth="1"/>
    <col min="7141" max="7141" width="9.44140625" style="2" bestFit="1" customWidth="1"/>
    <col min="7142" max="7389" width="8.88671875" style="2"/>
    <col min="7390" max="7391" width="12.88671875" style="2" customWidth="1"/>
    <col min="7392" max="7392" width="71" style="2" customWidth="1"/>
    <col min="7393" max="7393" width="79.33203125" style="2" customWidth="1"/>
    <col min="7394" max="7394" width="15" style="2" bestFit="1" customWidth="1"/>
    <col min="7395" max="7395" width="18.88671875" style="2" customWidth="1"/>
    <col min="7396" max="7396" width="18.6640625" style="2" customWidth="1"/>
    <col min="7397" max="7397" width="9.44140625" style="2" bestFit="1" customWidth="1"/>
    <col min="7398" max="7645" width="8.88671875" style="2"/>
    <col min="7646" max="7647" width="12.88671875" style="2" customWidth="1"/>
    <col min="7648" max="7648" width="71" style="2" customWidth="1"/>
    <col min="7649" max="7649" width="79.33203125" style="2" customWidth="1"/>
    <col min="7650" max="7650" width="15" style="2" bestFit="1" customWidth="1"/>
    <col min="7651" max="7651" width="18.88671875" style="2" customWidth="1"/>
    <col min="7652" max="7652" width="18.6640625" style="2" customWidth="1"/>
    <col min="7653" max="7653" width="9.44140625" style="2" bestFit="1" customWidth="1"/>
    <col min="7654" max="7901" width="8.88671875" style="2"/>
    <col min="7902" max="7903" width="12.88671875" style="2" customWidth="1"/>
    <col min="7904" max="7904" width="71" style="2" customWidth="1"/>
    <col min="7905" max="7905" width="79.33203125" style="2" customWidth="1"/>
    <col min="7906" max="7906" width="15" style="2" bestFit="1" customWidth="1"/>
    <col min="7907" max="7907" width="18.88671875" style="2" customWidth="1"/>
    <col min="7908" max="7908" width="18.6640625" style="2" customWidth="1"/>
    <col min="7909" max="7909" width="9.44140625" style="2" bestFit="1" customWidth="1"/>
    <col min="7910" max="8157" width="8.88671875" style="2"/>
    <col min="8158" max="8159" width="12.88671875" style="2" customWidth="1"/>
    <col min="8160" max="8160" width="71" style="2" customWidth="1"/>
    <col min="8161" max="8161" width="79.33203125" style="2" customWidth="1"/>
    <col min="8162" max="8162" width="15" style="2" bestFit="1" customWidth="1"/>
    <col min="8163" max="8163" width="18.88671875" style="2" customWidth="1"/>
    <col min="8164" max="8164" width="18.6640625" style="2" customWidth="1"/>
    <col min="8165" max="8165" width="9.44140625" style="2" bestFit="1" customWidth="1"/>
    <col min="8166" max="8413" width="8.88671875" style="2"/>
    <col min="8414" max="8415" width="12.88671875" style="2" customWidth="1"/>
    <col min="8416" max="8416" width="71" style="2" customWidth="1"/>
    <col min="8417" max="8417" width="79.33203125" style="2" customWidth="1"/>
    <col min="8418" max="8418" width="15" style="2" bestFit="1" customWidth="1"/>
    <col min="8419" max="8419" width="18.88671875" style="2" customWidth="1"/>
    <col min="8420" max="8420" width="18.6640625" style="2" customWidth="1"/>
    <col min="8421" max="8421" width="9.44140625" style="2" bestFit="1" customWidth="1"/>
    <col min="8422" max="8669" width="8.88671875" style="2"/>
    <col min="8670" max="8671" width="12.88671875" style="2" customWidth="1"/>
    <col min="8672" max="8672" width="71" style="2" customWidth="1"/>
    <col min="8673" max="8673" width="79.33203125" style="2" customWidth="1"/>
    <col min="8674" max="8674" width="15" style="2" bestFit="1" customWidth="1"/>
    <col min="8675" max="8675" width="18.88671875" style="2" customWidth="1"/>
    <col min="8676" max="8676" width="18.6640625" style="2" customWidth="1"/>
    <col min="8677" max="8677" width="9.44140625" style="2" bestFit="1" customWidth="1"/>
    <col min="8678" max="8925" width="8.88671875" style="2"/>
    <col min="8926" max="8927" width="12.88671875" style="2" customWidth="1"/>
    <col min="8928" max="8928" width="71" style="2" customWidth="1"/>
    <col min="8929" max="8929" width="79.33203125" style="2" customWidth="1"/>
    <col min="8930" max="8930" width="15" style="2" bestFit="1" customWidth="1"/>
    <col min="8931" max="8931" width="18.88671875" style="2" customWidth="1"/>
    <col min="8932" max="8932" width="18.6640625" style="2" customWidth="1"/>
    <col min="8933" max="8933" width="9.44140625" style="2" bestFit="1" customWidth="1"/>
    <col min="8934" max="9181" width="8.88671875" style="2"/>
    <col min="9182" max="9183" width="12.88671875" style="2" customWidth="1"/>
    <col min="9184" max="9184" width="71" style="2" customWidth="1"/>
    <col min="9185" max="9185" width="79.33203125" style="2" customWidth="1"/>
    <col min="9186" max="9186" width="15" style="2" bestFit="1" customWidth="1"/>
    <col min="9187" max="9187" width="18.88671875" style="2" customWidth="1"/>
    <col min="9188" max="9188" width="18.6640625" style="2" customWidth="1"/>
    <col min="9189" max="9189" width="9.44140625" style="2" bestFit="1" customWidth="1"/>
    <col min="9190" max="9437" width="8.88671875" style="2"/>
    <col min="9438" max="9439" width="12.88671875" style="2" customWidth="1"/>
    <col min="9440" max="9440" width="71" style="2" customWidth="1"/>
    <col min="9441" max="9441" width="79.33203125" style="2" customWidth="1"/>
    <col min="9442" max="9442" width="15" style="2" bestFit="1" customWidth="1"/>
    <col min="9443" max="9443" width="18.88671875" style="2" customWidth="1"/>
    <col min="9444" max="9444" width="18.6640625" style="2" customWidth="1"/>
    <col min="9445" max="9445" width="9.44140625" style="2" bestFit="1" customWidth="1"/>
    <col min="9446" max="9693" width="8.88671875" style="2"/>
    <col min="9694" max="9695" width="12.88671875" style="2" customWidth="1"/>
    <col min="9696" max="9696" width="71" style="2" customWidth="1"/>
    <col min="9697" max="9697" width="79.33203125" style="2" customWidth="1"/>
    <col min="9698" max="9698" width="15" style="2" bestFit="1" customWidth="1"/>
    <col min="9699" max="9699" width="18.88671875" style="2" customWidth="1"/>
    <col min="9700" max="9700" width="18.6640625" style="2" customWidth="1"/>
    <col min="9701" max="9701" width="9.44140625" style="2" bestFit="1" customWidth="1"/>
    <col min="9702" max="9949" width="8.88671875" style="2"/>
    <col min="9950" max="9951" width="12.88671875" style="2" customWidth="1"/>
    <col min="9952" max="9952" width="71" style="2" customWidth="1"/>
    <col min="9953" max="9953" width="79.33203125" style="2" customWidth="1"/>
    <col min="9954" max="9954" width="15" style="2" bestFit="1" customWidth="1"/>
    <col min="9955" max="9955" width="18.88671875" style="2" customWidth="1"/>
    <col min="9956" max="9956" width="18.6640625" style="2" customWidth="1"/>
    <col min="9957" max="9957" width="9.44140625" style="2" bestFit="1" customWidth="1"/>
    <col min="9958" max="10205" width="8.88671875" style="2"/>
    <col min="10206" max="10207" width="12.88671875" style="2" customWidth="1"/>
    <col min="10208" max="10208" width="71" style="2" customWidth="1"/>
    <col min="10209" max="10209" width="79.33203125" style="2" customWidth="1"/>
    <col min="10210" max="10210" width="15" style="2" bestFit="1" customWidth="1"/>
    <col min="10211" max="10211" width="18.88671875" style="2" customWidth="1"/>
    <col min="10212" max="10212" width="18.6640625" style="2" customWidth="1"/>
    <col min="10213" max="10213" width="9.44140625" style="2" bestFit="1" customWidth="1"/>
    <col min="10214" max="10461" width="8.88671875" style="2"/>
    <col min="10462" max="10463" width="12.88671875" style="2" customWidth="1"/>
    <col min="10464" max="10464" width="71" style="2" customWidth="1"/>
    <col min="10465" max="10465" width="79.33203125" style="2" customWidth="1"/>
    <col min="10466" max="10466" width="15" style="2" bestFit="1" customWidth="1"/>
    <col min="10467" max="10467" width="18.88671875" style="2" customWidth="1"/>
    <col min="10468" max="10468" width="18.6640625" style="2" customWidth="1"/>
    <col min="10469" max="10469" width="9.44140625" style="2" bestFit="1" customWidth="1"/>
    <col min="10470" max="10717" width="8.88671875" style="2"/>
    <col min="10718" max="10719" width="12.88671875" style="2" customWidth="1"/>
    <col min="10720" max="10720" width="71" style="2" customWidth="1"/>
    <col min="10721" max="10721" width="79.33203125" style="2" customWidth="1"/>
    <col min="10722" max="10722" width="15" style="2" bestFit="1" customWidth="1"/>
    <col min="10723" max="10723" width="18.88671875" style="2" customWidth="1"/>
    <col min="10724" max="10724" width="18.6640625" style="2" customWidth="1"/>
    <col min="10725" max="10725" width="9.44140625" style="2" bestFit="1" customWidth="1"/>
    <col min="10726" max="10973" width="8.88671875" style="2"/>
    <col min="10974" max="10975" width="12.88671875" style="2" customWidth="1"/>
    <col min="10976" max="10976" width="71" style="2" customWidth="1"/>
    <col min="10977" max="10977" width="79.33203125" style="2" customWidth="1"/>
    <col min="10978" max="10978" width="15" style="2" bestFit="1" customWidth="1"/>
    <col min="10979" max="10979" width="18.88671875" style="2" customWidth="1"/>
    <col min="10980" max="10980" width="18.6640625" style="2" customWidth="1"/>
    <col min="10981" max="10981" width="9.44140625" style="2" bestFit="1" customWidth="1"/>
    <col min="10982" max="11229" width="8.88671875" style="2"/>
    <col min="11230" max="11231" width="12.88671875" style="2" customWidth="1"/>
    <col min="11232" max="11232" width="71" style="2" customWidth="1"/>
    <col min="11233" max="11233" width="79.33203125" style="2" customWidth="1"/>
    <col min="11234" max="11234" width="15" style="2" bestFit="1" customWidth="1"/>
    <col min="11235" max="11235" width="18.88671875" style="2" customWidth="1"/>
    <col min="11236" max="11236" width="18.6640625" style="2" customWidth="1"/>
    <col min="11237" max="11237" width="9.44140625" style="2" bestFit="1" customWidth="1"/>
    <col min="11238" max="11485" width="8.88671875" style="2"/>
    <col min="11486" max="11487" width="12.88671875" style="2" customWidth="1"/>
    <col min="11488" max="11488" width="71" style="2" customWidth="1"/>
    <col min="11489" max="11489" width="79.33203125" style="2" customWidth="1"/>
    <col min="11490" max="11490" width="15" style="2" bestFit="1" customWidth="1"/>
    <col min="11491" max="11491" width="18.88671875" style="2" customWidth="1"/>
    <col min="11492" max="11492" width="18.6640625" style="2" customWidth="1"/>
    <col min="11493" max="11493" width="9.44140625" style="2" bestFit="1" customWidth="1"/>
    <col min="11494" max="11741" width="8.88671875" style="2"/>
    <col min="11742" max="11743" width="12.88671875" style="2" customWidth="1"/>
    <col min="11744" max="11744" width="71" style="2" customWidth="1"/>
    <col min="11745" max="11745" width="79.33203125" style="2" customWidth="1"/>
    <col min="11746" max="11746" width="15" style="2" bestFit="1" customWidth="1"/>
    <col min="11747" max="11747" width="18.88671875" style="2" customWidth="1"/>
    <col min="11748" max="11748" width="18.6640625" style="2" customWidth="1"/>
    <col min="11749" max="11749" width="9.44140625" style="2" bestFit="1" customWidth="1"/>
    <col min="11750" max="11997" width="8.88671875" style="2"/>
    <col min="11998" max="11999" width="12.88671875" style="2" customWidth="1"/>
    <col min="12000" max="12000" width="71" style="2" customWidth="1"/>
    <col min="12001" max="12001" width="79.33203125" style="2" customWidth="1"/>
    <col min="12002" max="12002" width="15" style="2" bestFit="1" customWidth="1"/>
    <col min="12003" max="12003" width="18.88671875" style="2" customWidth="1"/>
    <col min="12004" max="12004" width="18.6640625" style="2" customWidth="1"/>
    <col min="12005" max="12005" width="9.44140625" style="2" bestFit="1" customWidth="1"/>
    <col min="12006" max="12253" width="8.88671875" style="2"/>
    <col min="12254" max="12255" width="12.88671875" style="2" customWidth="1"/>
    <col min="12256" max="12256" width="71" style="2" customWidth="1"/>
    <col min="12257" max="12257" width="79.33203125" style="2" customWidth="1"/>
    <col min="12258" max="12258" width="15" style="2" bestFit="1" customWidth="1"/>
    <col min="12259" max="12259" width="18.88671875" style="2" customWidth="1"/>
    <col min="12260" max="12260" width="18.6640625" style="2" customWidth="1"/>
    <col min="12261" max="12261" width="9.44140625" style="2" bestFit="1" customWidth="1"/>
    <col min="12262" max="12509" width="8.88671875" style="2"/>
    <col min="12510" max="12511" width="12.88671875" style="2" customWidth="1"/>
    <col min="12512" max="12512" width="71" style="2" customWidth="1"/>
    <col min="12513" max="12513" width="79.33203125" style="2" customWidth="1"/>
    <col min="12514" max="12514" width="15" style="2" bestFit="1" customWidth="1"/>
    <col min="12515" max="12515" width="18.88671875" style="2" customWidth="1"/>
    <col min="12516" max="12516" width="18.6640625" style="2" customWidth="1"/>
    <col min="12517" max="12517" width="9.44140625" style="2" bestFit="1" customWidth="1"/>
    <col min="12518" max="12765" width="8.88671875" style="2"/>
    <col min="12766" max="12767" width="12.88671875" style="2" customWidth="1"/>
    <col min="12768" max="12768" width="71" style="2" customWidth="1"/>
    <col min="12769" max="12769" width="79.33203125" style="2" customWidth="1"/>
    <col min="12770" max="12770" width="15" style="2" bestFit="1" customWidth="1"/>
    <col min="12771" max="12771" width="18.88671875" style="2" customWidth="1"/>
    <col min="12772" max="12772" width="18.6640625" style="2" customWidth="1"/>
    <col min="12773" max="12773" width="9.44140625" style="2" bestFit="1" customWidth="1"/>
    <col min="12774" max="13021" width="8.88671875" style="2"/>
    <col min="13022" max="13023" width="12.88671875" style="2" customWidth="1"/>
    <col min="13024" max="13024" width="71" style="2" customWidth="1"/>
    <col min="13025" max="13025" width="79.33203125" style="2" customWidth="1"/>
    <col min="13026" max="13026" width="15" style="2" bestFit="1" customWidth="1"/>
    <col min="13027" max="13027" width="18.88671875" style="2" customWidth="1"/>
    <col min="13028" max="13028" width="18.6640625" style="2" customWidth="1"/>
    <col min="13029" max="13029" width="9.44140625" style="2" bestFit="1" customWidth="1"/>
    <col min="13030" max="13277" width="8.88671875" style="2"/>
    <col min="13278" max="13279" width="12.88671875" style="2" customWidth="1"/>
    <col min="13280" max="13280" width="71" style="2" customWidth="1"/>
    <col min="13281" max="13281" width="79.33203125" style="2" customWidth="1"/>
    <col min="13282" max="13282" width="15" style="2" bestFit="1" customWidth="1"/>
    <col min="13283" max="13283" width="18.88671875" style="2" customWidth="1"/>
    <col min="13284" max="13284" width="18.6640625" style="2" customWidth="1"/>
    <col min="13285" max="13285" width="9.44140625" style="2" bestFit="1" customWidth="1"/>
    <col min="13286" max="13533" width="8.88671875" style="2"/>
    <col min="13534" max="13535" width="12.88671875" style="2" customWidth="1"/>
    <col min="13536" max="13536" width="71" style="2" customWidth="1"/>
    <col min="13537" max="13537" width="79.33203125" style="2" customWidth="1"/>
    <col min="13538" max="13538" width="15" style="2" bestFit="1" customWidth="1"/>
    <col min="13539" max="13539" width="18.88671875" style="2" customWidth="1"/>
    <col min="13540" max="13540" width="18.6640625" style="2" customWidth="1"/>
    <col min="13541" max="13541" width="9.44140625" style="2" bestFit="1" customWidth="1"/>
    <col min="13542" max="13789" width="8.88671875" style="2"/>
    <col min="13790" max="13791" width="12.88671875" style="2" customWidth="1"/>
    <col min="13792" max="13792" width="71" style="2" customWidth="1"/>
    <col min="13793" max="13793" width="79.33203125" style="2" customWidth="1"/>
    <col min="13794" max="13794" width="15" style="2" bestFit="1" customWidth="1"/>
    <col min="13795" max="13795" width="18.88671875" style="2" customWidth="1"/>
    <col min="13796" max="13796" width="18.6640625" style="2" customWidth="1"/>
    <col min="13797" max="13797" width="9.44140625" style="2" bestFit="1" customWidth="1"/>
    <col min="13798" max="14045" width="8.88671875" style="2"/>
    <col min="14046" max="14047" width="12.88671875" style="2" customWidth="1"/>
    <col min="14048" max="14048" width="71" style="2" customWidth="1"/>
    <col min="14049" max="14049" width="79.33203125" style="2" customWidth="1"/>
    <col min="14050" max="14050" width="15" style="2" bestFit="1" customWidth="1"/>
    <col min="14051" max="14051" width="18.88671875" style="2" customWidth="1"/>
    <col min="14052" max="14052" width="18.6640625" style="2" customWidth="1"/>
    <col min="14053" max="14053" width="9.44140625" style="2" bestFit="1" customWidth="1"/>
    <col min="14054" max="14301" width="8.88671875" style="2"/>
    <col min="14302" max="14303" width="12.88671875" style="2" customWidth="1"/>
    <col min="14304" max="14304" width="71" style="2" customWidth="1"/>
    <col min="14305" max="14305" width="79.33203125" style="2" customWidth="1"/>
    <col min="14306" max="14306" width="15" style="2" bestFit="1" customWidth="1"/>
    <col min="14307" max="14307" width="18.88671875" style="2" customWidth="1"/>
    <col min="14308" max="14308" width="18.6640625" style="2" customWidth="1"/>
    <col min="14309" max="14309" width="9.44140625" style="2" bestFit="1" customWidth="1"/>
    <col min="14310" max="14557" width="8.88671875" style="2"/>
    <col min="14558" max="14559" width="12.88671875" style="2" customWidth="1"/>
    <col min="14560" max="14560" width="71" style="2" customWidth="1"/>
    <col min="14561" max="14561" width="79.33203125" style="2" customWidth="1"/>
    <col min="14562" max="14562" width="15" style="2" bestFit="1" customWidth="1"/>
    <col min="14563" max="14563" width="18.88671875" style="2" customWidth="1"/>
    <col min="14564" max="14564" width="18.6640625" style="2" customWidth="1"/>
    <col min="14565" max="14565" width="9.44140625" style="2" bestFit="1" customWidth="1"/>
    <col min="14566" max="14813" width="8.88671875" style="2"/>
    <col min="14814" max="14815" width="12.88671875" style="2" customWidth="1"/>
    <col min="14816" max="14816" width="71" style="2" customWidth="1"/>
    <col min="14817" max="14817" width="79.33203125" style="2" customWidth="1"/>
    <col min="14818" max="14818" width="15" style="2" bestFit="1" customWidth="1"/>
    <col min="14819" max="14819" width="18.88671875" style="2" customWidth="1"/>
    <col min="14820" max="14820" width="18.6640625" style="2" customWidth="1"/>
    <col min="14821" max="14821" width="9.44140625" style="2" bestFit="1" customWidth="1"/>
    <col min="14822" max="15069" width="8.88671875" style="2"/>
    <col min="15070" max="15071" width="12.88671875" style="2" customWidth="1"/>
    <col min="15072" max="15072" width="71" style="2" customWidth="1"/>
    <col min="15073" max="15073" width="79.33203125" style="2" customWidth="1"/>
    <col min="15074" max="15074" width="15" style="2" bestFit="1" customWidth="1"/>
    <col min="15075" max="15075" width="18.88671875" style="2" customWidth="1"/>
    <col min="15076" max="15076" width="18.6640625" style="2" customWidth="1"/>
    <col min="15077" max="15077" width="9.44140625" style="2" bestFit="1" customWidth="1"/>
    <col min="15078" max="15325" width="8.88671875" style="2"/>
    <col min="15326" max="15327" width="12.88671875" style="2" customWidth="1"/>
    <col min="15328" max="15328" width="71" style="2" customWidth="1"/>
    <col min="15329" max="15329" width="79.33203125" style="2" customWidth="1"/>
    <col min="15330" max="15330" width="15" style="2" bestFit="1" customWidth="1"/>
    <col min="15331" max="15331" width="18.88671875" style="2" customWidth="1"/>
    <col min="15332" max="15332" width="18.6640625" style="2" customWidth="1"/>
    <col min="15333" max="15333" width="9.44140625" style="2" bestFit="1" customWidth="1"/>
    <col min="15334" max="15581" width="8.88671875" style="2"/>
    <col min="15582" max="15583" width="12.88671875" style="2" customWidth="1"/>
    <col min="15584" max="15584" width="71" style="2" customWidth="1"/>
    <col min="15585" max="15585" width="79.33203125" style="2" customWidth="1"/>
    <col min="15586" max="15586" width="15" style="2" bestFit="1" customWidth="1"/>
    <col min="15587" max="15587" width="18.88671875" style="2" customWidth="1"/>
    <col min="15588" max="15588" width="18.6640625" style="2" customWidth="1"/>
    <col min="15589" max="15589" width="9.44140625" style="2" bestFit="1" customWidth="1"/>
    <col min="15590" max="15837" width="8.88671875" style="2"/>
    <col min="15838" max="15839" width="12.88671875" style="2" customWidth="1"/>
    <col min="15840" max="15840" width="71" style="2" customWidth="1"/>
    <col min="15841" max="15841" width="79.33203125" style="2" customWidth="1"/>
    <col min="15842" max="15842" width="15" style="2" bestFit="1" customWidth="1"/>
    <col min="15843" max="15843" width="18.88671875" style="2" customWidth="1"/>
    <col min="15844" max="15844" width="18.6640625" style="2" customWidth="1"/>
    <col min="15845" max="15845" width="9.44140625" style="2" bestFit="1" customWidth="1"/>
    <col min="15846" max="16093" width="8.88671875" style="2"/>
    <col min="16094" max="16095" width="12.88671875" style="2" customWidth="1"/>
    <col min="16096" max="16096" width="71" style="2" customWidth="1"/>
    <col min="16097" max="16097" width="79.33203125" style="2" customWidth="1"/>
    <col min="16098" max="16098" width="15" style="2" bestFit="1" customWidth="1"/>
    <col min="16099" max="16099" width="18.88671875" style="2" customWidth="1"/>
    <col min="16100" max="16100" width="18.6640625" style="2" customWidth="1"/>
    <col min="16101" max="16101" width="9.44140625" style="2" bestFit="1" customWidth="1"/>
    <col min="16102" max="16384" width="8.88671875" style="2"/>
  </cols>
  <sheetData>
    <row r="1" spans="1:87" x14ac:dyDescent="0.25">
      <c r="A1" s="179"/>
      <c r="B1" s="179"/>
      <c r="C1" s="179"/>
      <c r="D1" s="179"/>
      <c r="E1" s="179"/>
      <c r="F1" s="179"/>
    </row>
    <row r="2" spans="1:87" x14ac:dyDescent="0.25">
      <c r="A2" s="179"/>
      <c r="B2" s="179"/>
      <c r="C2" s="179"/>
      <c r="D2" s="179"/>
      <c r="E2" s="179"/>
      <c r="F2" s="179"/>
    </row>
    <row r="3" spans="1:87" x14ac:dyDescent="0.25">
      <c r="A3" s="179"/>
      <c r="B3" s="179"/>
      <c r="C3" s="179"/>
      <c r="D3" s="179"/>
      <c r="E3" s="179"/>
      <c r="F3" s="179"/>
    </row>
    <row r="4" spans="1:87" x14ac:dyDescent="0.25">
      <c r="A4" s="179"/>
      <c r="B4" s="179"/>
      <c r="C4" s="179"/>
      <c r="D4" s="179"/>
      <c r="E4" s="179"/>
      <c r="F4" s="179"/>
    </row>
    <row r="5" spans="1:87" x14ac:dyDescent="0.25">
      <c r="A5" s="179"/>
      <c r="B5" s="179"/>
      <c r="C5" s="179"/>
      <c r="D5" s="179"/>
      <c r="E5" s="179"/>
      <c r="F5" s="179"/>
    </row>
    <row r="6" spans="1:87" x14ac:dyDescent="0.25">
      <c r="A6" s="179"/>
      <c r="B6" s="179"/>
      <c r="C6" s="179"/>
      <c r="D6" s="179"/>
      <c r="E6" s="179"/>
      <c r="F6" s="179"/>
    </row>
    <row r="7" spans="1:87" x14ac:dyDescent="0.25">
      <c r="A7" s="121"/>
      <c r="B7" s="91" t="s">
        <v>0</v>
      </c>
      <c r="C7" s="91" t="s">
        <v>0</v>
      </c>
      <c r="D7" s="41"/>
      <c r="E7" s="64"/>
      <c r="F7" s="114"/>
    </row>
    <row r="8" spans="1:87" x14ac:dyDescent="0.25">
      <c r="A8" s="121"/>
      <c r="B8" s="91" t="s">
        <v>351</v>
      </c>
      <c r="C8" s="91" t="s">
        <v>350</v>
      </c>
      <c r="D8" s="115" t="s">
        <v>44</v>
      </c>
      <c r="E8" s="64" t="s">
        <v>1</v>
      </c>
      <c r="F8" s="64" t="s">
        <v>2</v>
      </c>
    </row>
    <row r="9" spans="1:87" ht="93" customHeight="1" x14ac:dyDescent="0.25">
      <c r="A9" s="121" t="s">
        <v>118</v>
      </c>
      <c r="B9" s="116" t="s">
        <v>349</v>
      </c>
      <c r="C9" s="116" t="s">
        <v>348</v>
      </c>
      <c r="D9" s="180">
        <v>1782550</v>
      </c>
      <c r="E9" s="64">
        <v>1</v>
      </c>
      <c r="F9" s="96">
        <f>D9*E9</f>
        <v>1782550</v>
      </c>
    </row>
    <row r="10" spans="1:87" x14ac:dyDescent="0.25">
      <c r="A10" s="117"/>
      <c r="B10" s="3"/>
      <c r="C10" s="4"/>
      <c r="D10" s="151"/>
      <c r="E10" s="1"/>
      <c r="F10" s="5"/>
    </row>
    <row r="11" spans="1:87" x14ac:dyDescent="0.25">
      <c r="A11" s="118"/>
      <c r="B11" s="6" t="s">
        <v>235</v>
      </c>
      <c r="C11" s="7" t="s">
        <v>3</v>
      </c>
      <c r="D11" s="152"/>
      <c r="E11" s="1"/>
      <c r="F11" s="5"/>
    </row>
    <row r="12" spans="1:87" ht="26.4" x14ac:dyDescent="0.25">
      <c r="A12" s="122" t="s">
        <v>119</v>
      </c>
      <c r="B12" s="55" t="s">
        <v>236</v>
      </c>
      <c r="C12" s="55" t="s">
        <v>4</v>
      </c>
      <c r="D12" s="75">
        <v>58280</v>
      </c>
      <c r="E12" s="31"/>
      <c r="F12" s="32">
        <f>SUM(D12*E12)</f>
        <v>0</v>
      </c>
    </row>
    <row r="13" spans="1:87" ht="26.4" x14ac:dyDescent="0.25">
      <c r="A13" s="122" t="s">
        <v>120</v>
      </c>
      <c r="B13" s="55" t="s">
        <v>237</v>
      </c>
      <c r="C13" s="55" t="s">
        <v>5</v>
      </c>
      <c r="D13" s="75">
        <v>71040</v>
      </c>
      <c r="E13" s="31"/>
      <c r="F13" s="32">
        <f>SUM(D13*E13)</f>
        <v>0</v>
      </c>
    </row>
    <row r="14" spans="1:87" ht="39.6" x14ac:dyDescent="0.25">
      <c r="A14" s="130" t="s">
        <v>230</v>
      </c>
      <c r="B14" s="178" t="s">
        <v>347</v>
      </c>
      <c r="C14" s="148" t="s">
        <v>232</v>
      </c>
      <c r="D14" s="75">
        <v>78370</v>
      </c>
      <c r="E14" s="76"/>
      <c r="F14" s="65">
        <f>SUM(D14*E14)</f>
        <v>0</v>
      </c>
    </row>
    <row r="15" spans="1:87" ht="26.4" x14ac:dyDescent="0.25">
      <c r="A15" s="122" t="s">
        <v>121</v>
      </c>
      <c r="B15" s="60" t="s">
        <v>238</v>
      </c>
      <c r="C15" s="55" t="s">
        <v>6</v>
      </c>
      <c r="D15" s="75">
        <v>5020</v>
      </c>
      <c r="E15" s="31"/>
      <c r="F15" s="32">
        <f>SUM(D15*E15)</f>
        <v>0</v>
      </c>
    </row>
    <row r="16" spans="1:87" s="21" customFormat="1" x14ac:dyDescent="0.25">
      <c r="A16" s="134" t="s">
        <v>122</v>
      </c>
      <c r="B16" s="136" t="s">
        <v>239</v>
      </c>
      <c r="C16" s="136" t="s">
        <v>51</v>
      </c>
      <c r="D16" s="137">
        <v>6080</v>
      </c>
      <c r="E16" s="76"/>
      <c r="F16" s="65">
        <f>SUM(D16*E16)</f>
        <v>0</v>
      </c>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row>
    <row r="17" spans="1:6" x14ac:dyDescent="0.25">
      <c r="A17" s="117"/>
      <c r="B17" s="9"/>
      <c r="C17" s="10"/>
      <c r="D17" s="153"/>
      <c r="E17" s="1"/>
      <c r="F17" s="5"/>
    </row>
    <row r="18" spans="1:6" x14ac:dyDescent="0.25">
      <c r="A18" s="117"/>
      <c r="B18" s="11" t="s">
        <v>240</v>
      </c>
      <c r="C18" s="12" t="s">
        <v>7</v>
      </c>
      <c r="D18" s="153"/>
      <c r="E18" s="1"/>
      <c r="F18" s="5"/>
    </row>
    <row r="19" spans="1:6" x14ac:dyDescent="0.25">
      <c r="A19" s="123" t="s">
        <v>123</v>
      </c>
      <c r="B19" s="101" t="s">
        <v>241</v>
      </c>
      <c r="C19" s="33" t="s">
        <v>50</v>
      </c>
      <c r="D19" s="75">
        <v>24020</v>
      </c>
      <c r="E19" s="31"/>
      <c r="F19" s="32">
        <f>SUM(D19*E19)</f>
        <v>0</v>
      </c>
    </row>
    <row r="20" spans="1:6" x14ac:dyDescent="0.25">
      <c r="A20" s="123" t="s">
        <v>124</v>
      </c>
      <c r="B20" s="101" t="s">
        <v>242</v>
      </c>
      <c r="C20" s="33" t="s">
        <v>52</v>
      </c>
      <c r="D20" s="75">
        <v>10050</v>
      </c>
      <c r="E20" s="31"/>
      <c r="F20" s="32">
        <f>SUM(D20*E20)</f>
        <v>0</v>
      </c>
    </row>
    <row r="21" spans="1:6" x14ac:dyDescent="0.25">
      <c r="A21" s="123" t="s">
        <v>125</v>
      </c>
      <c r="B21" s="101" t="s">
        <v>243</v>
      </c>
      <c r="C21" s="33" t="s">
        <v>53</v>
      </c>
      <c r="D21" s="75">
        <v>21480</v>
      </c>
      <c r="E21" s="31"/>
      <c r="F21" s="32">
        <f>SUM(D21*E21)</f>
        <v>0</v>
      </c>
    </row>
    <row r="22" spans="1:6" x14ac:dyDescent="0.25">
      <c r="A22" s="124" t="s">
        <v>126</v>
      </c>
      <c r="B22" s="110" t="s">
        <v>244</v>
      </c>
      <c r="C22" s="111" t="s">
        <v>72</v>
      </c>
      <c r="D22" s="112" t="s">
        <v>352</v>
      </c>
      <c r="E22" s="76"/>
      <c r="F22" s="32"/>
    </row>
    <row r="23" spans="1:6" x14ac:dyDescent="0.25">
      <c r="A23" s="35" t="s">
        <v>127</v>
      </c>
      <c r="B23" s="101" t="s">
        <v>245</v>
      </c>
      <c r="C23" s="33" t="s">
        <v>8</v>
      </c>
      <c r="D23" s="79">
        <v>31140</v>
      </c>
      <c r="E23" s="31"/>
      <c r="F23" s="32">
        <f t="shared" ref="F23:F42" si="0">SUM(D23*E23)</f>
        <v>0</v>
      </c>
    </row>
    <row r="24" spans="1:6" x14ac:dyDescent="0.25">
      <c r="A24" s="35" t="s">
        <v>128</v>
      </c>
      <c r="B24" s="101" t="s">
        <v>246</v>
      </c>
      <c r="C24" s="34" t="s">
        <v>85</v>
      </c>
      <c r="D24" s="79">
        <v>29980</v>
      </c>
      <c r="E24" s="31"/>
      <c r="F24" s="32">
        <f t="shared" si="0"/>
        <v>0</v>
      </c>
    </row>
    <row r="25" spans="1:6" x14ac:dyDescent="0.25">
      <c r="A25" s="35" t="s">
        <v>129</v>
      </c>
      <c r="B25" s="68" t="s">
        <v>247</v>
      </c>
      <c r="C25" s="67" t="s">
        <v>229</v>
      </c>
      <c r="D25" s="154">
        <v>85760</v>
      </c>
      <c r="E25" s="31"/>
      <c r="F25" s="32">
        <f t="shared" si="0"/>
        <v>0</v>
      </c>
    </row>
    <row r="26" spans="1:6" x14ac:dyDescent="0.25">
      <c r="A26" s="35" t="s">
        <v>130</v>
      </c>
      <c r="B26" s="69" t="s">
        <v>248</v>
      </c>
      <c r="C26" s="33" t="s">
        <v>89</v>
      </c>
      <c r="D26" s="155">
        <v>3110</v>
      </c>
      <c r="E26" s="31"/>
      <c r="F26" s="32">
        <f t="shared" si="0"/>
        <v>0</v>
      </c>
    </row>
    <row r="27" spans="1:6" x14ac:dyDescent="0.25">
      <c r="A27" s="35" t="s">
        <v>131</v>
      </c>
      <c r="B27" s="69" t="s">
        <v>249</v>
      </c>
      <c r="C27" s="33" t="s">
        <v>88</v>
      </c>
      <c r="D27" s="156">
        <v>2280</v>
      </c>
      <c r="E27" s="31"/>
      <c r="F27" s="32">
        <f t="shared" si="0"/>
        <v>0</v>
      </c>
    </row>
    <row r="28" spans="1:6" x14ac:dyDescent="0.25">
      <c r="A28" s="35" t="s">
        <v>132</v>
      </c>
      <c r="B28" s="161" t="s">
        <v>250</v>
      </c>
      <c r="C28" s="56" t="s">
        <v>43</v>
      </c>
      <c r="D28" s="79">
        <v>13850</v>
      </c>
      <c r="E28" s="64"/>
      <c r="F28" s="65">
        <f t="shared" si="0"/>
        <v>0</v>
      </c>
    </row>
    <row r="29" spans="1:6" x14ac:dyDescent="0.25">
      <c r="A29" s="35" t="s">
        <v>133</v>
      </c>
      <c r="B29" s="101" t="s">
        <v>251</v>
      </c>
      <c r="C29" s="34" t="s">
        <v>9</v>
      </c>
      <c r="D29" s="79">
        <v>1840</v>
      </c>
      <c r="E29" s="31"/>
      <c r="F29" s="32">
        <f t="shared" si="0"/>
        <v>0</v>
      </c>
    </row>
    <row r="30" spans="1:6" x14ac:dyDescent="0.25">
      <c r="A30" s="124" t="s">
        <v>134</v>
      </c>
      <c r="B30" s="101" t="s">
        <v>252</v>
      </c>
      <c r="C30" s="102" t="s">
        <v>86</v>
      </c>
      <c r="D30" s="79">
        <v>11330</v>
      </c>
      <c r="E30" s="103"/>
      <c r="F30" s="104">
        <f t="shared" si="0"/>
        <v>0</v>
      </c>
    </row>
    <row r="31" spans="1:6" x14ac:dyDescent="0.25">
      <c r="A31" s="35" t="s">
        <v>135</v>
      </c>
      <c r="B31" s="101" t="s">
        <v>253</v>
      </c>
      <c r="C31" s="34" t="s">
        <v>111</v>
      </c>
      <c r="D31" s="79">
        <v>1250</v>
      </c>
      <c r="E31" s="31"/>
      <c r="F31" s="32">
        <f t="shared" si="0"/>
        <v>0</v>
      </c>
    </row>
    <row r="32" spans="1:6" x14ac:dyDescent="0.25">
      <c r="A32" s="35" t="s">
        <v>136</v>
      </c>
      <c r="B32" s="101" t="s">
        <v>254</v>
      </c>
      <c r="C32" s="33" t="s">
        <v>10</v>
      </c>
      <c r="D32" s="79">
        <v>1400</v>
      </c>
      <c r="E32" s="31"/>
      <c r="F32" s="32">
        <f t="shared" si="0"/>
        <v>0</v>
      </c>
    </row>
    <row r="33" spans="1:153" ht="26.4" x14ac:dyDescent="0.25">
      <c r="A33" s="35" t="s">
        <v>137</v>
      </c>
      <c r="B33" s="162" t="s">
        <v>255</v>
      </c>
      <c r="C33" s="86" t="s">
        <v>61</v>
      </c>
      <c r="D33" s="181">
        <v>42790</v>
      </c>
      <c r="E33" s="31"/>
      <c r="F33" s="93">
        <f t="shared" si="0"/>
        <v>0</v>
      </c>
    </row>
    <row r="34" spans="1:153" s="21" customFormat="1" x14ac:dyDescent="0.25">
      <c r="A34" s="35" t="s">
        <v>138</v>
      </c>
      <c r="B34" s="110" t="s">
        <v>256</v>
      </c>
      <c r="C34" s="37" t="s">
        <v>98</v>
      </c>
      <c r="D34" s="79">
        <v>7560</v>
      </c>
      <c r="E34" s="105"/>
      <c r="F34" s="104">
        <f t="shared" si="0"/>
        <v>0</v>
      </c>
      <c r="G34" s="16"/>
      <c r="H34" s="16"/>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row>
    <row r="35" spans="1:153" s="16" customFormat="1" x14ac:dyDescent="0.25">
      <c r="A35" s="35" t="s">
        <v>139</v>
      </c>
      <c r="B35" s="110" t="s">
        <v>257</v>
      </c>
      <c r="C35" s="37" t="s">
        <v>54</v>
      </c>
      <c r="D35" s="79">
        <v>3800</v>
      </c>
      <c r="E35" s="64"/>
      <c r="F35" s="32">
        <f t="shared" si="0"/>
        <v>0</v>
      </c>
      <c r="G35" s="68"/>
      <c r="H35" s="68"/>
    </row>
    <row r="36" spans="1:153" x14ac:dyDescent="0.25">
      <c r="A36" s="35" t="s">
        <v>140</v>
      </c>
      <c r="B36" s="101" t="s">
        <v>258</v>
      </c>
      <c r="C36" s="33" t="s">
        <v>11</v>
      </c>
      <c r="D36" s="79">
        <v>4550</v>
      </c>
      <c r="E36" s="31"/>
      <c r="F36" s="32">
        <f t="shared" si="0"/>
        <v>0</v>
      </c>
    </row>
    <row r="37" spans="1:153" s="21" customFormat="1" x14ac:dyDescent="0.25">
      <c r="A37" s="35" t="s">
        <v>141</v>
      </c>
      <c r="B37" s="110" t="s">
        <v>259</v>
      </c>
      <c r="C37" s="37" t="s">
        <v>55</v>
      </c>
      <c r="D37" s="79">
        <v>4550</v>
      </c>
      <c r="E37" s="64"/>
      <c r="F37" s="65">
        <f t="shared" si="0"/>
        <v>0</v>
      </c>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row>
    <row r="38" spans="1:153" x14ac:dyDescent="0.25">
      <c r="A38" s="35" t="s">
        <v>142</v>
      </c>
      <c r="B38" s="110" t="s">
        <v>260</v>
      </c>
      <c r="C38" s="37" t="s">
        <v>70</v>
      </c>
      <c r="D38" s="79">
        <v>2480</v>
      </c>
      <c r="E38" s="64"/>
      <c r="F38" s="65">
        <f t="shared" si="0"/>
        <v>0</v>
      </c>
    </row>
    <row r="39" spans="1:153" x14ac:dyDescent="0.25">
      <c r="A39" s="35" t="s">
        <v>143</v>
      </c>
      <c r="B39" s="110" t="s">
        <v>261</v>
      </c>
      <c r="C39" s="37" t="s">
        <v>71</v>
      </c>
      <c r="D39" s="79">
        <v>2990</v>
      </c>
      <c r="E39" s="64"/>
      <c r="F39" s="65">
        <f t="shared" si="0"/>
        <v>0</v>
      </c>
    </row>
    <row r="40" spans="1:153" x14ac:dyDescent="0.25">
      <c r="A40" s="35" t="s">
        <v>144</v>
      </c>
      <c r="B40" s="161" t="s">
        <v>262</v>
      </c>
      <c r="C40" s="33" t="s">
        <v>65</v>
      </c>
      <c r="D40" s="79">
        <v>7550</v>
      </c>
      <c r="E40" s="64"/>
      <c r="F40" s="65">
        <f t="shared" si="0"/>
        <v>0</v>
      </c>
    </row>
    <row r="41" spans="1:153" s="21" customFormat="1" x14ac:dyDescent="0.25">
      <c r="A41" s="35" t="s">
        <v>145</v>
      </c>
      <c r="B41" s="110" t="s">
        <v>263</v>
      </c>
      <c r="C41" s="37" t="s">
        <v>62</v>
      </c>
      <c r="D41" s="79">
        <v>18430</v>
      </c>
      <c r="E41" s="64"/>
      <c r="F41" s="65">
        <f t="shared" si="0"/>
        <v>0</v>
      </c>
      <c r="G41" s="88"/>
      <c r="H41" s="8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row>
    <row r="42" spans="1:153" s="90" customFormat="1" x14ac:dyDescent="0.25">
      <c r="A42" s="35" t="s">
        <v>146</v>
      </c>
      <c r="B42" s="163" t="s">
        <v>264</v>
      </c>
      <c r="C42" s="37" t="s">
        <v>87</v>
      </c>
      <c r="D42" s="79">
        <v>25420</v>
      </c>
      <c r="E42" s="105"/>
      <c r="F42" s="132">
        <f t="shared" si="0"/>
        <v>0</v>
      </c>
      <c r="G42" s="68"/>
      <c r="H42" s="6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row>
    <row r="43" spans="1:153" s="21" customFormat="1" x14ac:dyDescent="0.25">
      <c r="A43" s="123" t="s">
        <v>147</v>
      </c>
      <c r="B43" s="53" t="s">
        <v>265</v>
      </c>
      <c r="C43" s="40" t="s">
        <v>59</v>
      </c>
      <c r="D43" s="75">
        <v>2480</v>
      </c>
      <c r="E43" s="64"/>
      <c r="F43" s="32">
        <v>0</v>
      </c>
      <c r="G43" s="88"/>
      <c r="H43" s="8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row>
    <row r="44" spans="1:153" s="90" customFormat="1" x14ac:dyDescent="0.25">
      <c r="A44" s="144" t="s">
        <v>148</v>
      </c>
      <c r="B44" s="164" t="s">
        <v>266</v>
      </c>
      <c r="C44" s="145" t="s">
        <v>82</v>
      </c>
      <c r="D44" s="182">
        <v>7560</v>
      </c>
      <c r="E44" s="64"/>
      <c r="F44" s="65">
        <f>SUM(D44*E44)</f>
        <v>0</v>
      </c>
      <c r="G44" s="68"/>
      <c r="H44" s="6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row>
    <row r="45" spans="1:153" x14ac:dyDescent="0.25">
      <c r="A45" s="125" t="s">
        <v>149</v>
      </c>
      <c r="B45" s="165" t="s">
        <v>267</v>
      </c>
      <c r="C45" s="78" t="s">
        <v>83</v>
      </c>
      <c r="D45" s="141">
        <v>59070</v>
      </c>
      <c r="E45" s="64"/>
      <c r="F45" s="65">
        <f>SUM(D45*E45)</f>
        <v>0</v>
      </c>
    </row>
    <row r="46" spans="1:153" x14ac:dyDescent="0.25">
      <c r="A46" s="125" t="s">
        <v>150</v>
      </c>
      <c r="B46" s="165" t="s">
        <v>268</v>
      </c>
      <c r="C46" s="78" t="s">
        <v>84</v>
      </c>
      <c r="D46" s="141">
        <v>3150</v>
      </c>
      <c r="E46" s="64"/>
      <c r="F46" s="65">
        <f>SUM(D46*E46)</f>
        <v>0</v>
      </c>
    </row>
    <row r="48" spans="1:153" x14ac:dyDescent="0.25">
      <c r="A48" s="117"/>
      <c r="B48" s="11" t="s">
        <v>269</v>
      </c>
      <c r="C48" s="12" t="s">
        <v>14</v>
      </c>
      <c r="D48" s="153"/>
      <c r="E48" s="1"/>
      <c r="F48" s="5"/>
      <c r="G48" s="88"/>
      <c r="H48" s="88"/>
    </row>
    <row r="49" spans="1:87" s="97" customFormat="1" ht="26.4" x14ac:dyDescent="0.25">
      <c r="A49" s="142" t="s">
        <v>151</v>
      </c>
      <c r="B49" s="135" t="s">
        <v>270</v>
      </c>
      <c r="C49" s="91" t="s">
        <v>117</v>
      </c>
      <c r="D49" s="180">
        <v>18940</v>
      </c>
      <c r="E49" s="64"/>
      <c r="F49" s="65">
        <f t="shared" ref="F49:F75" si="1">SUM(D49*E49)</f>
        <v>0</v>
      </c>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c r="CI49" s="88"/>
    </row>
    <row r="50" spans="1:87" s="89" customFormat="1" ht="39.6" x14ac:dyDescent="0.25">
      <c r="A50" s="123" t="s">
        <v>152</v>
      </c>
      <c r="B50" s="167" t="s">
        <v>271</v>
      </c>
      <c r="C50" s="80" t="s">
        <v>116</v>
      </c>
      <c r="D50" s="143">
        <v>31640</v>
      </c>
      <c r="E50" s="105"/>
      <c r="F50" s="65">
        <f t="shared" si="1"/>
        <v>0</v>
      </c>
      <c r="G50" s="68"/>
      <c r="H50" s="6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c r="CI50" s="88"/>
    </row>
    <row r="51" spans="1:87" x14ac:dyDescent="0.25">
      <c r="A51" s="123" t="s">
        <v>153</v>
      </c>
      <c r="B51" s="166" t="s">
        <v>272</v>
      </c>
      <c r="C51" s="38" t="s">
        <v>108</v>
      </c>
      <c r="D51" s="75">
        <v>20120</v>
      </c>
      <c r="E51" s="31"/>
      <c r="F51" s="65">
        <f t="shared" si="1"/>
        <v>0</v>
      </c>
    </row>
    <row r="52" spans="1:87" s="70" customFormat="1" x14ac:dyDescent="0.25">
      <c r="A52" s="35" t="s">
        <v>154</v>
      </c>
      <c r="B52" s="110" t="s">
        <v>273</v>
      </c>
      <c r="C52" s="37" t="s">
        <v>91</v>
      </c>
      <c r="D52" s="79">
        <v>8510</v>
      </c>
      <c r="E52" s="64"/>
      <c r="F52" s="65">
        <f t="shared" si="1"/>
        <v>0</v>
      </c>
      <c r="G52" s="88"/>
      <c r="H52" s="8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row>
    <row r="53" spans="1:87" s="89" customFormat="1" x14ac:dyDescent="0.25">
      <c r="A53" s="123" t="s">
        <v>155</v>
      </c>
      <c r="B53" s="168" t="s">
        <v>274</v>
      </c>
      <c r="C53" s="140" t="s">
        <v>58</v>
      </c>
      <c r="D53" s="141">
        <v>15880</v>
      </c>
      <c r="E53" s="105"/>
      <c r="F53" s="132">
        <f t="shared" si="1"/>
        <v>0</v>
      </c>
      <c r="G53" s="68"/>
      <c r="H53" s="6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row>
    <row r="54" spans="1:87" x14ac:dyDescent="0.25">
      <c r="A54" s="126" t="s">
        <v>156</v>
      </c>
      <c r="B54" s="53" t="s">
        <v>275</v>
      </c>
      <c r="C54" s="74" t="s">
        <v>228</v>
      </c>
      <c r="D54" s="106">
        <v>820</v>
      </c>
      <c r="E54" s="76"/>
      <c r="F54" s="65">
        <f t="shared" si="1"/>
        <v>0</v>
      </c>
    </row>
    <row r="55" spans="1:87" x14ac:dyDescent="0.25">
      <c r="A55" s="126" t="s">
        <v>157</v>
      </c>
      <c r="B55" s="53" t="s">
        <v>276</v>
      </c>
      <c r="C55" s="74" t="s">
        <v>113</v>
      </c>
      <c r="D55" s="75">
        <v>2230</v>
      </c>
      <c r="E55" s="76"/>
      <c r="F55" s="65">
        <f t="shared" si="1"/>
        <v>0</v>
      </c>
    </row>
    <row r="56" spans="1:87" s="21" customFormat="1" x14ac:dyDescent="0.25">
      <c r="A56" s="123" t="s">
        <v>158</v>
      </c>
      <c r="B56" s="53" t="s">
        <v>277</v>
      </c>
      <c r="C56" s="40" t="s">
        <v>60</v>
      </c>
      <c r="D56" s="75">
        <v>1630</v>
      </c>
      <c r="E56" s="64"/>
      <c r="F56" s="65">
        <f t="shared" si="1"/>
        <v>0</v>
      </c>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row>
    <row r="57" spans="1:87" x14ac:dyDescent="0.25">
      <c r="A57" s="123" t="s">
        <v>159</v>
      </c>
      <c r="B57" s="99" t="s">
        <v>278</v>
      </c>
      <c r="C57" s="39" t="s">
        <v>47</v>
      </c>
      <c r="D57" s="75">
        <v>2280</v>
      </c>
      <c r="E57" s="31"/>
      <c r="F57" s="65">
        <f t="shared" si="1"/>
        <v>0</v>
      </c>
    </row>
    <row r="58" spans="1:87" x14ac:dyDescent="0.25">
      <c r="A58" s="123" t="s">
        <v>160</v>
      </c>
      <c r="B58" s="53" t="s">
        <v>279</v>
      </c>
      <c r="C58" s="40" t="s">
        <v>63</v>
      </c>
      <c r="D58" s="75">
        <v>2140</v>
      </c>
      <c r="E58" s="64"/>
      <c r="F58" s="65">
        <f t="shared" si="1"/>
        <v>0</v>
      </c>
    </row>
    <row r="59" spans="1:87" x14ac:dyDescent="0.25">
      <c r="A59" s="123" t="s">
        <v>161</v>
      </c>
      <c r="B59" s="53" t="s">
        <v>280</v>
      </c>
      <c r="C59" s="40" t="s">
        <v>64</v>
      </c>
      <c r="D59" s="75">
        <v>2990</v>
      </c>
      <c r="E59" s="64"/>
      <c r="F59" s="65">
        <f t="shared" si="1"/>
        <v>0</v>
      </c>
    </row>
    <row r="60" spans="1:87" x14ac:dyDescent="0.25">
      <c r="A60" s="35" t="s">
        <v>162</v>
      </c>
      <c r="B60" s="110" t="s">
        <v>281</v>
      </c>
      <c r="C60" s="81" t="s">
        <v>68</v>
      </c>
      <c r="D60" s="79">
        <v>2990</v>
      </c>
      <c r="E60" s="64"/>
      <c r="F60" s="65">
        <f t="shared" si="1"/>
        <v>0</v>
      </c>
    </row>
    <row r="61" spans="1:87" x14ac:dyDescent="0.25">
      <c r="A61" s="35" t="s">
        <v>163</v>
      </c>
      <c r="B61" s="101" t="s">
        <v>282</v>
      </c>
      <c r="C61" s="82" t="s">
        <v>12</v>
      </c>
      <c r="D61" s="79">
        <v>1110</v>
      </c>
      <c r="E61" s="31"/>
      <c r="F61" s="65">
        <f t="shared" si="1"/>
        <v>0</v>
      </c>
    </row>
    <row r="62" spans="1:87" x14ac:dyDescent="0.25">
      <c r="A62" s="35" t="s">
        <v>164</v>
      </c>
      <c r="B62" s="101" t="s">
        <v>283</v>
      </c>
      <c r="C62" s="33" t="s">
        <v>13</v>
      </c>
      <c r="D62" s="79">
        <v>1840</v>
      </c>
      <c r="E62" s="31"/>
      <c r="F62" s="65">
        <f t="shared" si="1"/>
        <v>0</v>
      </c>
    </row>
    <row r="63" spans="1:87" s="70" customFormat="1" x14ac:dyDescent="0.25">
      <c r="A63" s="123" t="s">
        <v>165</v>
      </c>
      <c r="B63" s="53" t="s">
        <v>284</v>
      </c>
      <c r="C63" s="40" t="s">
        <v>73</v>
      </c>
      <c r="D63" s="75">
        <v>620</v>
      </c>
      <c r="E63" s="64"/>
      <c r="F63" s="65">
        <f t="shared" si="1"/>
        <v>0</v>
      </c>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row>
    <row r="64" spans="1:87" s="21" customFormat="1" x14ac:dyDescent="0.25">
      <c r="A64" s="123" t="s">
        <v>166</v>
      </c>
      <c r="B64" s="53" t="s">
        <v>285</v>
      </c>
      <c r="C64" s="80" t="s">
        <v>57</v>
      </c>
      <c r="D64" s="75">
        <v>3150</v>
      </c>
      <c r="E64" s="64"/>
      <c r="F64" s="65">
        <f t="shared" si="1"/>
        <v>0</v>
      </c>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row>
    <row r="65" spans="1:87" s="21" customFormat="1" x14ac:dyDescent="0.25">
      <c r="A65" s="126" t="s">
        <v>167</v>
      </c>
      <c r="B65" s="53" t="s">
        <v>286</v>
      </c>
      <c r="C65" s="80" t="s">
        <v>109</v>
      </c>
      <c r="D65" s="75">
        <v>1250</v>
      </c>
      <c r="E65" s="76"/>
      <c r="F65" s="65">
        <f t="shared" si="1"/>
        <v>0</v>
      </c>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row>
    <row r="66" spans="1:87" ht="25.5" customHeight="1" x14ac:dyDescent="0.25">
      <c r="A66" s="123" t="s">
        <v>168</v>
      </c>
      <c r="B66" s="53" t="s">
        <v>287</v>
      </c>
      <c r="C66" s="40" t="s">
        <v>227</v>
      </c>
      <c r="D66" s="75">
        <v>4560</v>
      </c>
      <c r="E66" s="64"/>
      <c r="F66" s="65">
        <f t="shared" si="1"/>
        <v>0</v>
      </c>
    </row>
    <row r="67" spans="1:87" x14ac:dyDescent="0.25">
      <c r="A67" s="123" t="s">
        <v>169</v>
      </c>
      <c r="B67" s="53" t="s">
        <v>288</v>
      </c>
      <c r="C67" s="40" t="s">
        <v>46</v>
      </c>
      <c r="D67" s="75">
        <v>1840</v>
      </c>
      <c r="E67" s="64"/>
      <c r="F67" s="65">
        <f t="shared" si="1"/>
        <v>0</v>
      </c>
    </row>
    <row r="68" spans="1:87" x14ac:dyDescent="0.25">
      <c r="A68" s="123" t="s">
        <v>170</v>
      </c>
      <c r="B68" s="53" t="s">
        <v>289</v>
      </c>
      <c r="C68" s="40" t="s">
        <v>15</v>
      </c>
      <c r="D68" s="75">
        <v>6230</v>
      </c>
      <c r="E68" s="64"/>
      <c r="F68" s="65">
        <f t="shared" si="1"/>
        <v>0</v>
      </c>
    </row>
    <row r="69" spans="1:87" x14ac:dyDescent="0.25">
      <c r="A69" s="123" t="s">
        <v>171</v>
      </c>
      <c r="B69" s="99" t="s">
        <v>290</v>
      </c>
      <c r="C69" s="59" t="s">
        <v>56</v>
      </c>
      <c r="D69" s="75">
        <v>1210</v>
      </c>
      <c r="E69" s="66"/>
      <c r="F69" s="65">
        <f t="shared" si="1"/>
        <v>0</v>
      </c>
    </row>
    <row r="70" spans="1:87" x14ac:dyDescent="0.25">
      <c r="A70" s="126" t="s">
        <v>172</v>
      </c>
      <c r="B70" s="99" t="s">
        <v>291</v>
      </c>
      <c r="C70" s="99" t="s">
        <v>92</v>
      </c>
      <c r="D70" s="75">
        <v>4450</v>
      </c>
      <c r="E70" s="100"/>
      <c r="F70" s="65">
        <f t="shared" si="1"/>
        <v>0</v>
      </c>
    </row>
    <row r="71" spans="1:87" x14ac:dyDescent="0.25">
      <c r="A71" s="123" t="s">
        <v>173</v>
      </c>
      <c r="B71" s="166" t="s">
        <v>292</v>
      </c>
      <c r="C71" s="39" t="s">
        <v>16</v>
      </c>
      <c r="D71" s="75">
        <v>870</v>
      </c>
      <c r="E71" s="31"/>
      <c r="F71" s="65">
        <f t="shared" si="1"/>
        <v>0</v>
      </c>
    </row>
    <row r="72" spans="1:87" x14ac:dyDescent="0.25">
      <c r="A72" s="127" t="s">
        <v>174</v>
      </c>
      <c r="B72" s="169" t="s">
        <v>293</v>
      </c>
      <c r="C72" s="92" t="s">
        <v>45</v>
      </c>
      <c r="D72" s="183">
        <v>2030</v>
      </c>
      <c r="E72" s="43"/>
      <c r="F72" s="65">
        <f t="shared" si="1"/>
        <v>0</v>
      </c>
    </row>
    <row r="73" spans="1:87" s="21" customFormat="1" ht="47.25" customHeight="1" x14ac:dyDescent="0.25">
      <c r="A73" s="123" t="s">
        <v>175</v>
      </c>
      <c r="B73" s="74" t="s">
        <v>294</v>
      </c>
      <c r="C73" s="40" t="s">
        <v>115</v>
      </c>
      <c r="D73" s="160">
        <v>2530</v>
      </c>
      <c r="E73" s="105"/>
      <c r="F73" s="132">
        <f t="shared" si="1"/>
        <v>0</v>
      </c>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row>
    <row r="74" spans="1:87" s="21" customFormat="1" ht="38.25" customHeight="1" x14ac:dyDescent="0.25">
      <c r="A74" s="126" t="s">
        <v>176</v>
      </c>
      <c r="B74" s="74" t="s">
        <v>295</v>
      </c>
      <c r="C74" s="74" t="s">
        <v>114</v>
      </c>
      <c r="D74" s="75">
        <v>4820</v>
      </c>
      <c r="E74" s="133"/>
      <c r="F74" s="132">
        <f t="shared" si="1"/>
        <v>0</v>
      </c>
      <c r="G74" s="88"/>
      <c r="H74" s="8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row>
    <row r="75" spans="1:87" s="90" customFormat="1" x14ac:dyDescent="0.25">
      <c r="A75" s="128" t="s">
        <v>177</v>
      </c>
      <c r="B75" s="94" t="s">
        <v>296</v>
      </c>
      <c r="C75" s="95" t="s">
        <v>112</v>
      </c>
      <c r="D75" s="75">
        <v>12390</v>
      </c>
      <c r="E75" s="76"/>
      <c r="F75" s="65">
        <f t="shared" si="1"/>
        <v>0</v>
      </c>
      <c r="G75" s="68"/>
      <c r="H75" s="6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row>
    <row r="76" spans="1:87" x14ac:dyDescent="0.25">
      <c r="A76" s="129"/>
      <c r="B76" s="13"/>
      <c r="C76" s="13"/>
      <c r="D76" s="113"/>
      <c r="E76" s="1"/>
      <c r="F76" s="5"/>
    </row>
    <row r="77" spans="1:87" x14ac:dyDescent="0.25">
      <c r="A77" s="117"/>
      <c r="B77" s="11" t="s">
        <v>297</v>
      </c>
      <c r="C77" s="12" t="s">
        <v>17</v>
      </c>
      <c r="D77" s="153"/>
      <c r="E77" s="1"/>
      <c r="F77" s="5"/>
    </row>
    <row r="78" spans="1:87" x14ac:dyDescent="0.25">
      <c r="A78" s="122" t="s">
        <v>178</v>
      </c>
      <c r="B78" s="53" t="s">
        <v>298</v>
      </c>
      <c r="C78" s="48" t="s">
        <v>18</v>
      </c>
      <c r="D78" s="75">
        <v>65360</v>
      </c>
      <c r="E78" s="64"/>
      <c r="F78" s="65">
        <f t="shared" ref="F78:F84" si="2">SUM(D78*E78)</f>
        <v>0</v>
      </c>
    </row>
    <row r="79" spans="1:87" ht="26.4" x14ac:dyDescent="0.25">
      <c r="A79" s="121" t="s">
        <v>179</v>
      </c>
      <c r="B79" s="170" t="s">
        <v>299</v>
      </c>
      <c r="C79" s="139" t="s">
        <v>93</v>
      </c>
      <c r="D79" s="180">
        <v>17660</v>
      </c>
      <c r="E79" s="64"/>
      <c r="F79" s="138">
        <f t="shared" si="2"/>
        <v>0</v>
      </c>
    </row>
    <row r="80" spans="1:87" x14ac:dyDescent="0.25">
      <c r="A80" s="122" t="s">
        <v>180</v>
      </c>
      <c r="B80" s="53" t="s">
        <v>300</v>
      </c>
      <c r="C80" s="48" t="s">
        <v>19</v>
      </c>
      <c r="D80" s="75">
        <v>108780</v>
      </c>
      <c r="E80" s="64"/>
      <c r="F80" s="65">
        <f t="shared" si="2"/>
        <v>0</v>
      </c>
    </row>
    <row r="81" spans="1:87" x14ac:dyDescent="0.25">
      <c r="A81" s="122" t="s">
        <v>181</v>
      </c>
      <c r="B81" s="53" t="s">
        <v>301</v>
      </c>
      <c r="C81" s="48" t="s">
        <v>20</v>
      </c>
      <c r="D81" s="75">
        <v>35320</v>
      </c>
      <c r="E81" s="64"/>
      <c r="F81" s="65">
        <f t="shared" si="2"/>
        <v>0</v>
      </c>
    </row>
    <row r="82" spans="1:87" x14ac:dyDescent="0.25">
      <c r="A82" s="122" t="s">
        <v>182</v>
      </c>
      <c r="B82" s="53" t="s">
        <v>302</v>
      </c>
      <c r="C82" s="48" t="s">
        <v>48</v>
      </c>
      <c r="D82" s="75">
        <v>13850</v>
      </c>
      <c r="E82" s="64"/>
      <c r="F82" s="65">
        <f t="shared" si="2"/>
        <v>0</v>
      </c>
    </row>
    <row r="83" spans="1:87" x14ac:dyDescent="0.25">
      <c r="A83" s="122" t="s">
        <v>183</v>
      </c>
      <c r="B83" s="53" t="s">
        <v>303</v>
      </c>
      <c r="C83" s="48" t="s">
        <v>49</v>
      </c>
      <c r="D83" s="75">
        <v>13850</v>
      </c>
      <c r="E83" s="64"/>
      <c r="F83" s="65">
        <f t="shared" si="2"/>
        <v>0</v>
      </c>
    </row>
    <row r="84" spans="1:87" s="21" customFormat="1" x14ac:dyDescent="0.25">
      <c r="A84" s="122" t="s">
        <v>184</v>
      </c>
      <c r="B84" s="53" t="s">
        <v>304</v>
      </c>
      <c r="C84" s="48" t="s">
        <v>66</v>
      </c>
      <c r="D84" s="75">
        <v>1120</v>
      </c>
      <c r="E84" s="76"/>
      <c r="F84" s="77">
        <f t="shared" si="2"/>
        <v>0</v>
      </c>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row>
    <row r="85" spans="1:87" x14ac:dyDescent="0.25">
      <c r="A85" s="117"/>
      <c r="B85" s="9"/>
      <c r="C85" s="10"/>
      <c r="D85" s="153"/>
      <c r="E85" s="1"/>
      <c r="F85" s="5"/>
    </row>
    <row r="86" spans="1:87" x14ac:dyDescent="0.25">
      <c r="A86" s="117"/>
      <c r="B86" s="11" t="s">
        <v>305</v>
      </c>
      <c r="C86" s="12" t="s">
        <v>21</v>
      </c>
      <c r="D86" s="153"/>
      <c r="E86" s="1"/>
      <c r="F86" s="5"/>
    </row>
    <row r="87" spans="1:87" x14ac:dyDescent="0.25">
      <c r="A87" s="130" t="s">
        <v>185</v>
      </c>
      <c r="B87" s="84" t="s">
        <v>306</v>
      </c>
      <c r="C87" s="84" t="s">
        <v>22</v>
      </c>
      <c r="D87" s="75">
        <v>4450</v>
      </c>
      <c r="E87" s="49"/>
      <c r="F87" s="50">
        <f t="shared" ref="F87:F95" si="3">SUM(D87*E87)</f>
        <v>0</v>
      </c>
      <c r="G87" s="72"/>
      <c r="H87" s="72"/>
    </row>
    <row r="88" spans="1:87" s="71" customFormat="1" ht="25.5" customHeight="1" x14ac:dyDescent="0.25">
      <c r="A88" s="130" t="s">
        <v>186</v>
      </c>
      <c r="B88" s="53" t="s">
        <v>307</v>
      </c>
      <c r="C88" s="53" t="s">
        <v>226</v>
      </c>
      <c r="D88" s="160">
        <v>8450</v>
      </c>
      <c r="E88" s="76"/>
      <c r="F88" s="85">
        <f t="shared" si="3"/>
        <v>0</v>
      </c>
      <c r="G88" s="68"/>
      <c r="H88" s="68"/>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row>
    <row r="89" spans="1:87" x14ac:dyDescent="0.25">
      <c r="A89" s="111" t="s">
        <v>187</v>
      </c>
      <c r="B89" s="53" t="s">
        <v>308</v>
      </c>
      <c r="C89" s="53" t="s">
        <v>67</v>
      </c>
      <c r="D89" s="83">
        <v>22740</v>
      </c>
      <c r="E89" s="76"/>
      <c r="F89" s="77">
        <f t="shared" si="3"/>
        <v>0</v>
      </c>
    </row>
    <row r="90" spans="1:87" x14ac:dyDescent="0.25">
      <c r="A90" s="130" t="s">
        <v>188</v>
      </c>
      <c r="B90" s="74" t="s">
        <v>309</v>
      </c>
      <c r="C90" s="74" t="s">
        <v>94</v>
      </c>
      <c r="D90" s="75">
        <v>6290</v>
      </c>
      <c r="E90" s="76"/>
      <c r="F90" s="77">
        <f t="shared" si="3"/>
        <v>0</v>
      </c>
    </row>
    <row r="91" spans="1:87" x14ac:dyDescent="0.25">
      <c r="A91" s="130" t="s">
        <v>189</v>
      </c>
      <c r="B91" s="74" t="s">
        <v>310</v>
      </c>
      <c r="C91" s="74" t="s">
        <v>90</v>
      </c>
      <c r="D91" s="75">
        <v>1890</v>
      </c>
      <c r="E91" s="76"/>
      <c r="F91" s="77">
        <f t="shared" si="3"/>
        <v>0</v>
      </c>
    </row>
    <row r="92" spans="1:87" s="70" customFormat="1" x14ac:dyDescent="0.25">
      <c r="A92" s="130" t="s">
        <v>190</v>
      </c>
      <c r="B92" s="74" t="s">
        <v>311</v>
      </c>
      <c r="C92" s="74" t="s">
        <v>95</v>
      </c>
      <c r="D92" s="75">
        <v>6800</v>
      </c>
      <c r="E92" s="76"/>
      <c r="F92" s="77">
        <f t="shared" si="3"/>
        <v>0</v>
      </c>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row>
    <row r="93" spans="1:87" s="21" customFormat="1" x14ac:dyDescent="0.25">
      <c r="A93" s="130" t="s">
        <v>191</v>
      </c>
      <c r="B93" s="74" t="s">
        <v>312</v>
      </c>
      <c r="C93" s="74" t="s">
        <v>96</v>
      </c>
      <c r="D93" s="75">
        <v>4180</v>
      </c>
      <c r="E93" s="76"/>
      <c r="F93" s="77">
        <f t="shared" si="3"/>
        <v>0</v>
      </c>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row>
    <row r="94" spans="1:87" s="70" customFormat="1" x14ac:dyDescent="0.25">
      <c r="A94" s="130" t="s">
        <v>192</v>
      </c>
      <c r="B94" s="74" t="s">
        <v>313</v>
      </c>
      <c r="C94" s="74" t="s">
        <v>97</v>
      </c>
      <c r="D94" s="75">
        <v>9530</v>
      </c>
      <c r="E94" s="76"/>
      <c r="F94" s="77">
        <f t="shared" si="3"/>
        <v>0</v>
      </c>
      <c r="G94" s="88"/>
      <c r="H94" s="8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row>
    <row r="95" spans="1:87" s="90" customFormat="1" x14ac:dyDescent="0.25">
      <c r="A95" s="134" t="s">
        <v>193</v>
      </c>
      <c r="B95" s="171" t="s">
        <v>314</v>
      </c>
      <c r="C95" s="136" t="s">
        <v>99</v>
      </c>
      <c r="D95" s="137">
        <v>8610</v>
      </c>
      <c r="E95" s="76"/>
      <c r="F95" s="77">
        <f t="shared" si="3"/>
        <v>0</v>
      </c>
      <c r="G95" s="68"/>
      <c r="H95" s="6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row>
    <row r="96" spans="1:87" x14ac:dyDescent="0.25">
      <c r="A96" s="117"/>
      <c r="B96" s="15"/>
      <c r="C96" s="10"/>
      <c r="D96" s="153"/>
      <c r="E96" s="1"/>
      <c r="F96" s="5"/>
      <c r="G96" s="73"/>
      <c r="H96" s="73"/>
    </row>
    <row r="97" spans="1:87" s="29" customFormat="1" collapsed="1" x14ac:dyDescent="0.25">
      <c r="A97" s="131"/>
      <c r="B97" s="24" t="s">
        <v>315</v>
      </c>
      <c r="C97" s="25" t="s">
        <v>23</v>
      </c>
      <c r="D97" s="26"/>
      <c r="E97" s="27"/>
      <c r="F97" s="28"/>
      <c r="G97" s="68"/>
      <c r="H97" s="68"/>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row>
    <row r="98" spans="1:87" ht="35.25" customHeight="1" x14ac:dyDescent="0.25">
      <c r="A98" s="122" t="s">
        <v>194</v>
      </c>
      <c r="B98" s="172" t="s">
        <v>316</v>
      </c>
      <c r="C98" s="107" t="s">
        <v>80</v>
      </c>
      <c r="D98" s="157">
        <v>17020</v>
      </c>
      <c r="E98" s="43"/>
      <c r="F98" s="44">
        <f t="shared" ref="F98:F117" si="4">SUM(D98*E98)</f>
        <v>0</v>
      </c>
    </row>
    <row r="99" spans="1:87" ht="31.5" customHeight="1" x14ac:dyDescent="0.25">
      <c r="A99" s="122" t="s">
        <v>195</v>
      </c>
      <c r="B99" s="173" t="s">
        <v>317</v>
      </c>
      <c r="C99" s="42" t="s">
        <v>81</v>
      </c>
      <c r="D99" s="183">
        <v>24890</v>
      </c>
      <c r="E99" s="43"/>
      <c r="F99" s="44">
        <f t="shared" si="4"/>
        <v>0</v>
      </c>
    </row>
    <row r="100" spans="1:87" x14ac:dyDescent="0.25">
      <c r="A100" s="122" t="s">
        <v>196</v>
      </c>
      <c r="B100" s="23" t="s">
        <v>24</v>
      </c>
      <c r="C100" s="42" t="s">
        <v>25</v>
      </c>
      <c r="D100" s="183">
        <v>3500</v>
      </c>
      <c r="E100" s="43"/>
      <c r="F100" s="44">
        <f t="shared" si="4"/>
        <v>0</v>
      </c>
    </row>
    <row r="101" spans="1:87" x14ac:dyDescent="0.25">
      <c r="A101" s="122" t="s">
        <v>197</v>
      </c>
      <c r="B101" s="173" t="s">
        <v>26</v>
      </c>
      <c r="C101" s="42" t="s">
        <v>26</v>
      </c>
      <c r="D101" s="183">
        <v>1420</v>
      </c>
      <c r="E101" s="43"/>
      <c r="F101" s="44">
        <f t="shared" si="4"/>
        <v>0</v>
      </c>
    </row>
    <row r="102" spans="1:87" s="16" customFormat="1" x14ac:dyDescent="0.25">
      <c r="A102" s="122" t="s">
        <v>198</v>
      </c>
      <c r="B102" s="173" t="s">
        <v>318</v>
      </c>
      <c r="C102" s="46" t="s">
        <v>100</v>
      </c>
      <c r="D102" s="183">
        <v>7870</v>
      </c>
      <c r="E102" s="43"/>
      <c r="F102" s="44">
        <f t="shared" si="4"/>
        <v>0</v>
      </c>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row>
    <row r="103" spans="1:87" s="16" customFormat="1" x14ac:dyDescent="0.25">
      <c r="A103" s="35" t="s">
        <v>199</v>
      </c>
      <c r="B103" s="161" t="s">
        <v>319</v>
      </c>
      <c r="C103" s="58" t="s">
        <v>101</v>
      </c>
      <c r="D103" s="79">
        <v>1120</v>
      </c>
      <c r="E103" s="31"/>
      <c r="F103" s="32">
        <f t="shared" si="4"/>
        <v>0</v>
      </c>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row>
    <row r="104" spans="1:87" s="16" customFormat="1" x14ac:dyDescent="0.25">
      <c r="A104" s="35" t="s">
        <v>200</v>
      </c>
      <c r="B104" s="161" t="s">
        <v>320</v>
      </c>
      <c r="C104" s="58" t="s">
        <v>102</v>
      </c>
      <c r="D104" s="79">
        <v>1000</v>
      </c>
      <c r="E104" s="31"/>
      <c r="F104" s="32">
        <f t="shared" si="4"/>
        <v>0</v>
      </c>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row>
    <row r="105" spans="1:87" s="16" customFormat="1" x14ac:dyDescent="0.25">
      <c r="A105" s="122" t="s">
        <v>201</v>
      </c>
      <c r="B105" s="173" t="s">
        <v>321</v>
      </c>
      <c r="C105" s="45" t="s">
        <v>104</v>
      </c>
      <c r="D105" s="183">
        <v>3240</v>
      </c>
      <c r="E105" s="43"/>
      <c r="F105" s="44">
        <f t="shared" si="4"/>
        <v>0</v>
      </c>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row>
    <row r="106" spans="1:87" s="16" customFormat="1" x14ac:dyDescent="0.25">
      <c r="A106" s="122" t="s">
        <v>202</v>
      </c>
      <c r="B106" s="173" t="s">
        <v>27</v>
      </c>
      <c r="C106" s="45" t="s">
        <v>27</v>
      </c>
      <c r="D106" s="184">
        <v>2990</v>
      </c>
      <c r="E106" s="43"/>
      <c r="F106" s="44">
        <f t="shared" si="4"/>
        <v>0</v>
      </c>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row>
    <row r="107" spans="1:87" s="16" customFormat="1" x14ac:dyDescent="0.25">
      <c r="A107" s="35" t="s">
        <v>203</v>
      </c>
      <c r="B107" s="174" t="s">
        <v>322</v>
      </c>
      <c r="C107" s="61" t="s">
        <v>69</v>
      </c>
      <c r="D107" s="183">
        <v>1180</v>
      </c>
      <c r="E107" s="43"/>
      <c r="F107" s="44">
        <f t="shared" si="4"/>
        <v>0</v>
      </c>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row>
    <row r="108" spans="1:87" s="16" customFormat="1" x14ac:dyDescent="0.25">
      <c r="A108" s="122" t="s">
        <v>204</v>
      </c>
      <c r="B108" s="175" t="s">
        <v>323</v>
      </c>
      <c r="C108" s="42" t="s">
        <v>28</v>
      </c>
      <c r="D108" s="183">
        <v>8190</v>
      </c>
      <c r="E108" s="43"/>
      <c r="F108" s="44">
        <f t="shared" si="4"/>
        <v>0</v>
      </c>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row>
    <row r="109" spans="1:87" s="16" customFormat="1" ht="26.4" x14ac:dyDescent="0.25">
      <c r="A109" s="125" t="s">
        <v>205</v>
      </c>
      <c r="B109" s="23" t="s">
        <v>324</v>
      </c>
      <c r="C109" s="23" t="s">
        <v>75</v>
      </c>
      <c r="D109" s="157">
        <v>18320</v>
      </c>
      <c r="E109" s="43"/>
      <c r="F109" s="44">
        <f t="shared" si="4"/>
        <v>0</v>
      </c>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row>
    <row r="110" spans="1:87" x14ac:dyDescent="0.25">
      <c r="A110" s="125" t="s">
        <v>206</v>
      </c>
      <c r="B110" s="23" t="s">
        <v>325</v>
      </c>
      <c r="C110" s="42" t="s">
        <v>29</v>
      </c>
      <c r="D110" s="183">
        <v>3830</v>
      </c>
      <c r="E110" s="43"/>
      <c r="F110" s="44">
        <f t="shared" si="4"/>
        <v>0</v>
      </c>
    </row>
    <row r="111" spans="1:87" x14ac:dyDescent="0.25">
      <c r="A111" s="125" t="s">
        <v>207</v>
      </c>
      <c r="B111" s="23" t="s">
        <v>326</v>
      </c>
      <c r="C111" s="42" t="s">
        <v>103</v>
      </c>
      <c r="D111" s="183">
        <v>6290</v>
      </c>
      <c r="E111" s="43"/>
      <c r="F111" s="44">
        <f t="shared" si="4"/>
        <v>0</v>
      </c>
    </row>
    <row r="112" spans="1:87" x14ac:dyDescent="0.25">
      <c r="A112" s="122" t="s">
        <v>208</v>
      </c>
      <c r="B112" s="173" t="s">
        <v>327</v>
      </c>
      <c r="C112" s="45" t="s">
        <v>79</v>
      </c>
      <c r="D112" s="183">
        <v>3400</v>
      </c>
      <c r="E112" s="43"/>
      <c r="F112" s="44">
        <f t="shared" si="4"/>
        <v>0</v>
      </c>
    </row>
    <row r="113" spans="1:87" ht="15" customHeight="1" x14ac:dyDescent="0.3">
      <c r="A113" s="125" t="s">
        <v>209</v>
      </c>
      <c r="B113" t="s">
        <v>328</v>
      </c>
      <c r="C113" t="s">
        <v>78</v>
      </c>
      <c r="D113" s="157">
        <v>3830</v>
      </c>
      <c r="E113" s="43"/>
      <c r="F113" s="87">
        <f t="shared" si="4"/>
        <v>0</v>
      </c>
    </row>
    <row r="114" spans="1:87" ht="84.6" customHeight="1" x14ac:dyDescent="0.25">
      <c r="A114" s="122" t="s">
        <v>210</v>
      </c>
      <c r="B114" s="176" t="s">
        <v>329</v>
      </c>
      <c r="C114" s="62" t="s">
        <v>76</v>
      </c>
      <c r="D114" s="157">
        <v>5450</v>
      </c>
      <c r="E114" s="43"/>
      <c r="F114" s="87">
        <f t="shared" si="4"/>
        <v>0</v>
      </c>
    </row>
    <row r="115" spans="1:87" s="16" customFormat="1" ht="105.75" customHeight="1" x14ac:dyDescent="0.25">
      <c r="A115" s="122" t="s">
        <v>211</v>
      </c>
      <c r="B115" s="176" t="s">
        <v>330</v>
      </c>
      <c r="C115" s="62" t="s">
        <v>77</v>
      </c>
      <c r="D115" s="157">
        <v>9460</v>
      </c>
      <c r="E115" s="43"/>
      <c r="F115" s="87">
        <f t="shared" si="4"/>
        <v>0</v>
      </c>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row>
    <row r="116" spans="1:87" s="16" customFormat="1" ht="39.6" x14ac:dyDescent="0.25">
      <c r="A116" s="122" t="s">
        <v>212</v>
      </c>
      <c r="B116" s="176" t="s">
        <v>331</v>
      </c>
      <c r="C116" s="62" t="s">
        <v>74</v>
      </c>
      <c r="D116" s="157">
        <v>2730</v>
      </c>
      <c r="E116" s="43"/>
      <c r="F116" s="87">
        <f t="shared" si="4"/>
        <v>0</v>
      </c>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row>
    <row r="117" spans="1:87" s="16" customFormat="1" x14ac:dyDescent="0.25">
      <c r="A117" s="130" t="s">
        <v>233</v>
      </c>
      <c r="B117" s="159" t="s">
        <v>332</v>
      </c>
      <c r="C117" s="159" t="s">
        <v>234</v>
      </c>
      <c r="D117" s="157">
        <v>37190</v>
      </c>
      <c r="E117" s="158"/>
      <c r="F117" s="146">
        <f t="shared" si="4"/>
        <v>0</v>
      </c>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row>
    <row r="118" spans="1:87" x14ac:dyDescent="0.25">
      <c r="A118" s="129"/>
      <c r="B118" s="13"/>
      <c r="C118" s="13"/>
      <c r="D118" s="153"/>
      <c r="E118" s="1"/>
      <c r="F118" s="5"/>
    </row>
    <row r="119" spans="1:87" x14ac:dyDescent="0.25">
      <c r="A119" s="117"/>
      <c r="B119" s="11" t="s">
        <v>333</v>
      </c>
      <c r="C119" s="12" t="s">
        <v>30</v>
      </c>
      <c r="D119" s="153"/>
      <c r="E119" s="1"/>
      <c r="F119" s="5"/>
    </row>
    <row r="120" spans="1:87" x14ac:dyDescent="0.25">
      <c r="A120" s="123" t="s">
        <v>213</v>
      </c>
      <c r="B120" s="99" t="s">
        <v>334</v>
      </c>
      <c r="C120" s="40" t="s">
        <v>105</v>
      </c>
      <c r="D120" s="75">
        <v>18940</v>
      </c>
      <c r="E120" s="64"/>
      <c r="F120" s="32">
        <f t="shared" ref="F120:F128" si="5">SUM(D120*E120)</f>
        <v>0</v>
      </c>
    </row>
    <row r="121" spans="1:87" s="16" customFormat="1" x14ac:dyDescent="0.25">
      <c r="A121" s="123" t="s">
        <v>214</v>
      </c>
      <c r="B121" s="63" t="s">
        <v>335</v>
      </c>
      <c r="C121" s="149" t="s">
        <v>31</v>
      </c>
      <c r="D121" s="150">
        <v>3620</v>
      </c>
      <c r="E121" s="64"/>
      <c r="F121" s="32">
        <f t="shared" si="5"/>
        <v>0</v>
      </c>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row>
    <row r="122" spans="1:87" x14ac:dyDescent="0.25">
      <c r="A122" s="123" t="s">
        <v>215</v>
      </c>
      <c r="B122" s="166" t="s">
        <v>336</v>
      </c>
      <c r="C122" s="47" t="s">
        <v>32</v>
      </c>
      <c r="D122" s="75">
        <v>2480</v>
      </c>
      <c r="E122" s="64"/>
      <c r="F122" s="32">
        <f t="shared" si="5"/>
        <v>0</v>
      </c>
    </row>
    <row r="123" spans="1:87" x14ac:dyDescent="0.25">
      <c r="A123" s="123" t="s">
        <v>216</v>
      </c>
      <c r="B123" s="53" t="s">
        <v>337</v>
      </c>
      <c r="C123" s="47" t="s">
        <v>231</v>
      </c>
      <c r="D123" s="75">
        <v>6230</v>
      </c>
      <c r="E123" s="64"/>
      <c r="F123" s="32">
        <f t="shared" si="5"/>
        <v>0</v>
      </c>
    </row>
    <row r="124" spans="1:87" x14ac:dyDescent="0.25">
      <c r="A124" s="123" t="s">
        <v>217</v>
      </c>
      <c r="B124" s="166" t="s">
        <v>338</v>
      </c>
      <c r="C124" s="39" t="s">
        <v>33</v>
      </c>
      <c r="D124" s="75">
        <v>850</v>
      </c>
      <c r="E124" s="31"/>
      <c r="F124" s="32">
        <f t="shared" si="5"/>
        <v>0</v>
      </c>
    </row>
    <row r="125" spans="1:87" s="16" customFormat="1" x14ac:dyDescent="0.25">
      <c r="A125" s="123" t="s">
        <v>218</v>
      </c>
      <c r="B125" s="98" t="s">
        <v>339</v>
      </c>
      <c r="C125" s="55" t="s">
        <v>34</v>
      </c>
      <c r="D125" s="75">
        <v>6070</v>
      </c>
      <c r="E125" s="31"/>
      <c r="F125" s="32">
        <f t="shared" si="5"/>
        <v>0</v>
      </c>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row>
    <row r="126" spans="1:87" s="16" customFormat="1" x14ac:dyDescent="0.25">
      <c r="A126" s="126" t="s">
        <v>219</v>
      </c>
      <c r="B126" s="98" t="s">
        <v>340</v>
      </c>
      <c r="C126" s="98" t="s">
        <v>106</v>
      </c>
      <c r="D126" s="75">
        <v>4820</v>
      </c>
      <c r="E126" s="49"/>
      <c r="F126" s="32">
        <f t="shared" si="5"/>
        <v>0</v>
      </c>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row>
    <row r="127" spans="1:87" s="16" customFormat="1" x14ac:dyDescent="0.25">
      <c r="A127" s="126" t="s">
        <v>220</v>
      </c>
      <c r="B127" s="98" t="s">
        <v>341</v>
      </c>
      <c r="C127" s="98" t="s">
        <v>110</v>
      </c>
      <c r="D127" s="75">
        <v>5840</v>
      </c>
      <c r="E127" s="49"/>
      <c r="F127" s="32">
        <f t="shared" si="5"/>
        <v>0</v>
      </c>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row>
    <row r="128" spans="1:87" s="16" customFormat="1" x14ac:dyDescent="0.25">
      <c r="A128" s="126" t="s">
        <v>221</v>
      </c>
      <c r="B128" s="98" t="s">
        <v>107</v>
      </c>
      <c r="C128" s="98" t="s">
        <v>107</v>
      </c>
      <c r="D128" s="75">
        <v>5730</v>
      </c>
      <c r="E128" s="49"/>
      <c r="F128" s="50">
        <f t="shared" si="5"/>
        <v>0</v>
      </c>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row>
    <row r="129" spans="1:87" x14ac:dyDescent="0.25">
      <c r="A129" s="129"/>
      <c r="B129" s="13"/>
      <c r="C129" s="13"/>
      <c r="D129" s="113"/>
      <c r="E129" s="108" t="s">
        <v>35</v>
      </c>
      <c r="F129" s="109">
        <f>SUM(F5:F128)</f>
        <v>1782550</v>
      </c>
    </row>
    <row r="130" spans="1:87" x14ac:dyDescent="0.25">
      <c r="A130" s="129"/>
      <c r="B130" s="13"/>
      <c r="C130" s="13"/>
      <c r="D130" s="113"/>
      <c r="E130" s="1"/>
      <c r="F130" s="17"/>
    </row>
    <row r="131" spans="1:87" s="16" customFormat="1" x14ac:dyDescent="0.25">
      <c r="A131" s="117"/>
      <c r="B131" s="11" t="s">
        <v>342</v>
      </c>
      <c r="C131" s="12" t="s">
        <v>36</v>
      </c>
      <c r="D131" s="153"/>
      <c r="E131" s="18"/>
      <c r="F131" s="19"/>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row>
    <row r="132" spans="1:87" s="16" customFormat="1" x14ac:dyDescent="0.25">
      <c r="A132" s="35" t="s">
        <v>222</v>
      </c>
      <c r="B132" s="124" t="s">
        <v>343</v>
      </c>
      <c r="C132" s="35" t="s">
        <v>37</v>
      </c>
      <c r="D132" s="52">
        <v>6230</v>
      </c>
      <c r="E132" s="51"/>
      <c r="F132" s="44">
        <f>SUM(D132*E132)</f>
        <v>0</v>
      </c>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row>
    <row r="133" spans="1:87" s="16" customFormat="1" x14ac:dyDescent="0.25">
      <c r="A133" s="124" t="s">
        <v>223</v>
      </c>
      <c r="B133" s="177" t="s">
        <v>344</v>
      </c>
      <c r="C133" s="57" t="s">
        <v>38</v>
      </c>
      <c r="D133" s="52" t="s">
        <v>39</v>
      </c>
      <c r="E133" s="51"/>
      <c r="F133" s="146"/>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row>
    <row r="134" spans="1:87" s="16" customFormat="1" x14ac:dyDescent="0.25">
      <c r="A134" s="122" t="s">
        <v>224</v>
      </c>
      <c r="B134" s="74" t="s">
        <v>345</v>
      </c>
      <c r="C134" s="40" t="s">
        <v>40</v>
      </c>
      <c r="D134" s="75">
        <v>24020</v>
      </c>
      <c r="E134" s="51"/>
      <c r="F134" s="44">
        <f>SUM(D134*E134)</f>
        <v>0</v>
      </c>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row>
    <row r="135" spans="1:87" x14ac:dyDescent="0.25">
      <c r="A135" s="35" t="s">
        <v>225</v>
      </c>
      <c r="B135" s="110" t="s">
        <v>346</v>
      </c>
      <c r="C135" s="36" t="s">
        <v>41</v>
      </c>
      <c r="D135" s="54">
        <v>6740</v>
      </c>
      <c r="E135" s="51"/>
      <c r="F135" s="44">
        <f>SUM(D135*E135)</f>
        <v>0</v>
      </c>
    </row>
    <row r="136" spans="1:87" x14ac:dyDescent="0.25">
      <c r="A136" s="120"/>
      <c r="B136" s="14"/>
      <c r="C136" s="8"/>
      <c r="D136" s="153"/>
      <c r="E136" s="30" t="s">
        <v>42</v>
      </c>
      <c r="F136" s="147">
        <f>SUM(F129:F134)</f>
        <v>1782550</v>
      </c>
    </row>
    <row r="137" spans="1:87" x14ac:dyDescent="0.25">
      <c r="A137" s="120"/>
      <c r="B137" s="14"/>
      <c r="C137" s="14"/>
      <c r="D137" s="153"/>
      <c r="E137" s="18"/>
      <c r="F137" s="20"/>
    </row>
  </sheetData>
  <mergeCells count="1">
    <mergeCell ref="A1:F6"/>
  </mergeCells>
  <phoneticPr fontId="15" type="noConversion"/>
  <pageMargins left="0.25" right="0.25" top="0.75" bottom="0.75" header="0.3" footer="0.3"/>
  <pageSetup paperSize="8"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Pardo 60 endurance</vt:lpstr>
      <vt:lpstr>'Pardo 60 endurance'!Yazdırma_Alanı</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Federica Barili</dc:creator>
  <cp:keywords/>
  <dc:description/>
  <cp:lastModifiedBy>Lara TUHUYAN</cp:lastModifiedBy>
  <cp:revision/>
  <cp:lastPrinted>2020-10-20T12:50:26Z</cp:lastPrinted>
  <dcterms:created xsi:type="dcterms:W3CDTF">2017-03-15T16:45:09Z</dcterms:created>
  <dcterms:modified xsi:type="dcterms:W3CDTF">2022-11-07T15:05:55Z</dcterms:modified>
  <cp:category/>
  <cp:contentStatus/>
</cp:coreProperties>
</file>