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oersahin.TEZMAN\Desktop\"/>
    </mc:Choice>
  </mc:AlternateContent>
  <bookViews>
    <workbookView xWindow="0" yWindow="0" windowWidth="19200" windowHeight="7030"/>
  </bookViews>
  <sheets>
    <sheet name="Sheet1" sheetId="1" r:id="rId1"/>
  </sheets>
  <definedNames>
    <definedName name="_xlnm.Print_Area" localSheetId="0">Sheet1!$A$1:$J$97</definedName>
  </definedNames>
  <calcPr calcId="152511"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1" l="1"/>
  <c r="J39" i="1"/>
  <c r="J81" i="1"/>
  <c r="J79" i="1"/>
  <c r="J77" i="1"/>
  <c r="J74" i="1"/>
  <c r="J73" i="1"/>
  <c r="J65" i="1"/>
  <c r="J64" i="1"/>
  <c r="J60" i="1"/>
  <c r="J44" i="1"/>
  <c r="J41" i="1"/>
  <c r="J40" i="1"/>
  <c r="J34" i="1"/>
  <c r="J25" i="1"/>
  <c r="J22" i="1"/>
  <c r="J20" i="1"/>
  <c r="J12" i="1"/>
  <c r="J8" i="1"/>
  <c r="J86" i="1"/>
  <c r="J70" i="1"/>
  <c r="J69" i="1"/>
  <c r="J61" i="1"/>
  <c r="J59" i="1"/>
  <c r="J47" i="1"/>
  <c r="J43" i="1"/>
  <c r="J37" i="1"/>
  <c r="J30" i="1"/>
  <c r="J19" i="1"/>
  <c r="J18" i="1"/>
  <c r="J10" i="1"/>
  <c r="J82" i="1"/>
  <c r="J57" i="1"/>
  <c r="J53" i="1"/>
  <c r="J27" i="1"/>
  <c r="J17" i="1"/>
  <c r="J62" i="1"/>
  <c r="J90" i="1"/>
  <c r="J23" i="1"/>
  <c r="J26" i="1"/>
  <c r="J85" i="1"/>
  <c r="J11" i="1"/>
  <c r="J88" i="1"/>
  <c r="J84" i="1"/>
  <c r="J75" i="1"/>
  <c r="J71" i="1"/>
  <c r="J66" i="1"/>
  <c r="J58" i="1"/>
  <c r="J56" i="1"/>
  <c r="J55" i="1"/>
  <c r="J54" i="1"/>
  <c r="J50" i="1"/>
  <c r="J49" i="1"/>
  <c r="J45" i="1"/>
  <c r="J36" i="1"/>
  <c r="J35" i="1"/>
  <c r="J33" i="1"/>
  <c r="J32" i="1"/>
  <c r="J28" i="1"/>
  <c r="J24" i="1"/>
  <c r="J14" i="1"/>
  <c r="J15" i="1"/>
  <c r="J29" i="1"/>
  <c r="J63" i="1"/>
  <c r="J67" i="1"/>
  <c r="J72" i="1"/>
  <c r="J80" i="1"/>
  <c r="J51" i="1"/>
  <c r="J76" i="1"/>
  <c r="J42" i="1"/>
  <c r="J92" i="1"/>
</calcChain>
</file>

<file path=xl/sharedStrings.xml><?xml version="1.0" encoding="utf-8"?>
<sst xmlns="http://schemas.openxmlformats.org/spreadsheetml/2006/main" count="131" uniqueCount="93">
  <si>
    <t>*Prices above do not include VAT &amp; Luxury Tax. Sino Eagle Yachts reserves the right to change specifications and pricing without notice*</t>
  </si>
  <si>
    <t/>
  </si>
  <si>
    <t xml:space="preserve">   USD</t>
  </si>
  <si>
    <t>CHOICE</t>
  </si>
  <si>
    <t>Aquila 54</t>
  </si>
  <si>
    <t>Interior Finish</t>
  </si>
  <si>
    <t>Propulsion</t>
  </si>
  <si>
    <t>Flybridge</t>
  </si>
  <si>
    <t>Deck Gear</t>
  </si>
  <si>
    <t>Electric System</t>
  </si>
  <si>
    <t>Water</t>
  </si>
  <si>
    <t>Comfort</t>
  </si>
  <si>
    <t>Navigation</t>
  </si>
  <si>
    <t>Lighting</t>
  </si>
  <si>
    <t>Australian Compliance</t>
  </si>
  <si>
    <t xml:space="preserve">Dark walnut interior finish with covered accented wall and ceiling upholstery </t>
  </si>
  <si>
    <t>Light ash interior finish with covered accented wall and ceiling upholstery</t>
  </si>
  <si>
    <t xml:space="preserve">2 x 480 HP Volvo D6 inboard engines </t>
  </si>
  <si>
    <t>2 x 550HP cummins QSB6.7 inboard engines with 2 x 4" engine digital displays in lieu of 7" Volvo display</t>
  </si>
  <si>
    <t>Reserve fuel tanks (2 x 360L / 92gal) with transfer pumps</t>
  </si>
  <si>
    <t xml:space="preserve">Fully enclosed sky lounge with upgraded furniture, upholstery and fabric finishes to match salon -  AFT stainless steel sliding door and side access door with additional access from interior stainless steel stairway from salon - in lieu of open flybridge </t>
  </si>
  <si>
    <t xml:space="preserve">Electrical BBQ on AFT deck flybridge wet bar (310 square inches of cooking area) with 65L stainless steel fridge </t>
  </si>
  <si>
    <t>Stainless steel ice maker at AFT deck wet bar installed next to 65L stainless fridge</t>
  </si>
  <si>
    <t>Flip down 32 inch TV flybridge (excludes TV)</t>
  </si>
  <si>
    <t>Captain chairs x 2 in place of FRP molded bench seats</t>
  </si>
  <si>
    <t>AFT docking capstans (2 x electrical winches)</t>
  </si>
  <si>
    <t>Wireless remote for windlass</t>
  </si>
  <si>
    <t xml:space="preserve">Hydraulic stainless steel multifunctional passarail/ladder with teak gratings telescoping at AFT transom </t>
  </si>
  <si>
    <t>Solar panels - 2 x 100W</t>
  </si>
  <si>
    <t>Shore power cable master stowage system (two systems)</t>
  </si>
  <si>
    <t>Dishwasher</t>
  </si>
  <si>
    <t xml:space="preserve">Water maker 41 G/H spectra newport 1000 - with Z-ion protection system (generator option required) </t>
  </si>
  <si>
    <t>Dockside water connection</t>
  </si>
  <si>
    <t xml:space="preserve">Sea water deck wash pump for bow area </t>
  </si>
  <si>
    <t>Fresh water deck wash pump for bow area</t>
  </si>
  <si>
    <t>Chilled water air conditioning - V77-77000 BTU chiller for three cabin, salon and flybridge (variable speed)</t>
  </si>
  <si>
    <t>Chilled water air conditioning - V77-77000 BTU chiller for five cabin, salon and flybridge (variable speed)</t>
  </si>
  <si>
    <t>Chilled water air conditioning - V77-77000 BTU chiller for four cabin, salon and flybridge (variable speed)</t>
  </si>
  <si>
    <t xml:space="preserve">Forward skipper cabin air conditioning (only available with five cabin version) </t>
  </si>
  <si>
    <t xml:space="preserve">Forepeak skipper cabin with bunk, manual toilet and sink (only available with five cabin version) </t>
  </si>
  <si>
    <t xml:space="preserve">Curtain on salon entry door </t>
  </si>
  <si>
    <t xml:space="preserve">Washer/dryer single combo unit - ventless </t>
  </si>
  <si>
    <t>Prefitting for TV with support in salon (TV not included)</t>
  </si>
  <si>
    <t>Prefitting for TV with support in cabins - three cab version (TV's not included)</t>
  </si>
  <si>
    <t>TV cable shore side connection</t>
  </si>
  <si>
    <t xml:space="preserve">Standard system in salon + single all in one bluetooth soundbar in master cabin only </t>
  </si>
  <si>
    <t>Standard system in salon + single all in one bluetooth soundbar in all cabins - three cabin version</t>
  </si>
  <si>
    <t>Standard system in salon + single all in one bluetooth soundbar in all cabins - four cabin version</t>
  </si>
  <si>
    <t>Synthetic marine teak color decking covering AFT cockpit deck, transom steps and transom -  flexiteek 2G teak color with black caulking</t>
  </si>
  <si>
    <t>Synthetic marine teak color decking covering flybridge deck and steps from flybridge to foredeck - flexiteek 2G teak color with black caulking</t>
  </si>
  <si>
    <t xml:space="preserve">Electric wine cellar in salon/galley - 23 bottles </t>
  </si>
  <si>
    <t xml:space="preserve">Evolution autopilot wireless remote </t>
  </si>
  <si>
    <t>Spot light with remote</t>
  </si>
  <si>
    <t xml:space="preserve">Blue led courtesy deck lighting package on portuguese flybridge walkway and main side deck walkways </t>
  </si>
  <si>
    <t>Underwater lighting AFT x 4 blue AFT</t>
  </si>
  <si>
    <t>For Australia territory only - must be selected if boat has australia destination due to electrical compliance requirements</t>
  </si>
  <si>
    <t>Total for boat EX Shanghai shipping port</t>
  </si>
  <si>
    <t>Bow thrusters x 2 - port and stbd hull - 8.0HP - 6.0KW</t>
  </si>
  <si>
    <t>Helm station Canvas cover - black color</t>
  </si>
  <si>
    <t xml:space="preserve">Electrical retracting Canvas system integrated into AFT section of hard top </t>
  </si>
  <si>
    <t>Aquila 14 cat rib sport console, electric start with 40HP Mercury outboard, lifting bridle and securing tackle, tow post (special pricing when ordered and shipped with Aquila 54)</t>
  </si>
  <si>
    <t>Aquila 54 Yacht Power Catamaran</t>
  </si>
  <si>
    <t>Standard system in salon + single all in one bluetooth soundbar in all cabins - five cabin version</t>
  </si>
  <si>
    <t xml:space="preserve">Additional house battery inverter/charger - mastervolt mass Combi Pro 24v/3500W-100  </t>
  </si>
  <si>
    <t>Generator kohler 21KW 60HZ dual voltage (120v and 240v) with sound enclosure, remote control and fuel transfer pump</t>
  </si>
  <si>
    <t>Generator kohler 18KW 50HZ (230v) with sound enclosure, remote control and fuel transfer pump</t>
  </si>
  <si>
    <t>Euro flybridge open version with low height windscreen in lieu of standard five panel windscreen (center mid panel tempered and others perspex)</t>
  </si>
  <si>
    <t>Electrical sliding hatches (2) in place of standard manual opening overhead hatches</t>
  </si>
  <si>
    <t xml:space="preserve">Shipping </t>
  </si>
  <si>
    <t xml:space="preserve">Offshore navigation package - includes coastal navigation package as detailed above with addition of Raymarine radome RD418HD color scanner 4kw 18 inch and Raymarine AIS700 system with antenna coupling  </t>
  </si>
  <si>
    <t xml:space="preserve">Adjustable high/low electrical salon table pedestal (coffee table height to dining height) </t>
  </si>
  <si>
    <t>Three cabin, Three heads, 2 x 380 HP Volvo D6 with 7" Volvo display at helm, rope cutters, hard top with SS supports on flybridge with lights incl forward fixed windscreens and manual overhead opening hatches, 88LBS delta anchor with chain, electric induction cooktop (four burner), inverter/chargers, antifouling paint, mooring kit - includes shipping cradle and shrink wrap - see base boat specifications list for additional details - FAS Shanghai includes shipping cradle and shrink wrap</t>
  </si>
  <si>
    <t xml:space="preserve">Shanghai to final destination (dealer to confirm) </t>
  </si>
  <si>
    <t>Cabin Layout</t>
  </si>
  <si>
    <t xml:space="preserve">Change from standard layout three cabin three head to five cabin five head with galley up - all other items per standard base boat </t>
  </si>
  <si>
    <t xml:space="preserve">Change from standard layout three cabin three head to four cabin four head with galley up - all other items per standard base boat </t>
  </si>
  <si>
    <t xml:space="preserve">Change from standard layout three cabin three head to four cabin four head with galley down in port side hull - all other items per standard base boat </t>
  </si>
  <si>
    <t>Electrical dinghy crane lifting system with fixed AFT platform  for dinghy - maximum lifting capacity 1,000LBS/454kg</t>
  </si>
  <si>
    <t>Hydraulic AFT lifting platform between hulls (does not go under water, creates full width "beach deck" at lowest level on deck - replaces fixed AFT platform and can be used for dinghy storage - maximum lifting capacity 1,000LBS/454kg)</t>
  </si>
  <si>
    <t>Prefitting for 3 TVs with support in cabins - four cab version (TV's not included, excludes prefitting in aft port cabin with bunks)</t>
  </si>
  <si>
    <t>Prefitting for 4 TVs with support in cabins - five cab version (TV's not included, excludes prefitting in aft port cabin with bunks)</t>
  </si>
  <si>
    <t>Gas cooktop in lieu of standard electrical induction cooktop</t>
  </si>
  <si>
    <t xml:space="preserve">Coastal navigation package - 1 x Raymarine 16" Axiom Pro S chart plotter with CPT-S transducer / Raymarine I70s multifunction display / Raymarine 63 VHF with raymic remote station and antennae / Raymarine cam220 camera mounted to face AFT Port onto transom area / Raymarine Evolution Autopilot with P70 Rotary Display </t>
  </si>
  <si>
    <t xml:space="preserve">Additional Raymarine cam220 camera mounted to face AFT starboard into transom area </t>
  </si>
  <si>
    <t xml:space="preserve">Fans in cabins - two fans in master bedroom and one fan in each guest cabin - three cabin version </t>
  </si>
  <si>
    <t xml:space="preserve">Fans in cabins - two fans in master bedroom and one fan in each guest cabin - four cabin version </t>
  </si>
  <si>
    <t xml:space="preserve">Fans in cabins - two fans in master bedroom and one fan in each guest cabin - five cabin version </t>
  </si>
  <si>
    <t>**Effective  July 1st, 2022 - Pricing Subject to Change**</t>
  </si>
  <si>
    <t>2024 Suggested Retail Price Hulls A54068-A54078</t>
  </si>
  <si>
    <t>Fully integrated fire, heat, and carbon monoxide detection system including - 3.5” LCD monitoring screen, 8 x smoke detectors, 6 x heat detectors, and 7 x carbon monoxide alarms</t>
  </si>
  <si>
    <t>Water maker inlet (special request)</t>
  </si>
  <si>
    <t>Prefitting for TV with support only in master cabin (TV nor included) (special request)</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</si>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</sst>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_(&quot;$&quot;* \(#,##0.00\);_(&quot;$&quot;* &quot;-&quot;??_);_(@_)"/>
    <numFmt numFmtId="165" formatCode="_(* #,##0.00_);_(* \(#,##0.00\);_(* &quot;-&quot;??_);_(@_)"/>
    <numFmt numFmtId="166" formatCode="&quot;$&quot;#,##0"/>
    <numFmt numFmtId="167" formatCode="_(&quot;$&quot;* #,##0_);_(&quot;$&quot;* \(#,##0\);_(&quot;$&quot;* &quot;-&quot;??_);_(@_)"/>
  </numFmts>
  <fonts count="12">
    <font>
      <sz val="12"/>
      <color theme="1"/>
      <name val="Calibri"/>
      <family val="2"/>
      <scheme val="minor"/>
    </font>
    <font>
      <sz val="12"/>
      <color theme="1"/>
      <name val="Calibri"/>
      <family val="2"/>
      <scheme val="minor"/>
    </font>
    <font>
      <sz val="11"/>
      <color rgb="FFFF0000"/>
      <name val="Calibri"/>
      <family val="2"/>
      <scheme val="minor"/>
    </font>
    <font>
      <sz val="11"/>
      <color rgb="FF555D6A"/>
      <name val="Paralucent Medium"/>
    </font>
    <font>
      <sz val="11"/>
      <color rgb="FF555D6A"/>
      <name val="Paralucent Medium"/>
    </font>
    <font>
      <sz val="10"/>
      <color rgb="FF555D6A"/>
      <name val="Paralucent Medium"/>
    </font>
    <font>
      <i/>
      <sz val="10"/>
      <color rgb="FF555D6A"/>
      <name val="Paralucent Medium"/>
    </font>
    <font>
      <b/>
      <sz val="20"/>
      <color theme="1"/>
      <name val="Paralucent Medium"/>
    </font>
    <font>
      <b/>
      <sz val="18"/>
      <color theme="1"/>
      <name val="Paralucent Medium"/>
    </font>
    <font>
      <b/>
      <sz val="11"/>
      <color rgb="FFFF0000"/>
      <name val="Paralucent Medium"/>
    </font>
    <font>
      <sz val="11"/>
      <color rgb="FFFF0000"/>
      <name val="Paralucent Medium"/>
    </font>
    <font>
      <b/>
      <sz val="12"/>
      <name val="Calibri"/>
      <family val="2"/>
      <charset val="162"/>
      <scheme val="min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9">
    <border>
      <left/>
      <right/>
      <top/>
      <bottom/>
      <diagonal/>
    </border>
    <border>
      <left/>
      <right/>
      <top/>
      <bottom style="thin">
        <color rgb="FFD1D3D4"/>
      </bottom>
      <diagonal/>
    </border>
    <border>
      <left style="thin">
        <color rgb="FFD1D3D4"/>
      </left>
      <right style="thin">
        <color rgb="FFD1D3D4"/>
      </right>
      <top style="thin">
        <color rgb="FFD1D3D4"/>
      </top>
      <bottom style="thin">
        <color rgb="FFD1D3D4"/>
      </bottom>
      <diagonal/>
    </border>
    <border>
      <left style="thin">
        <color rgb="FFD1D3D4"/>
      </left>
      <right/>
      <top/>
      <bottom style="thin">
        <color rgb="FFD1D3D4"/>
      </bottom>
      <diagonal/>
    </border>
    <border>
      <left style="thin">
        <color rgb="FFD1D3D4"/>
      </left>
      <right/>
      <top/>
      <bottom/>
      <diagonal/>
    </border>
    <border>
      <left/>
      <right style="thin">
        <color rgb="FFD1D3D4"/>
      </right>
      <top/>
      <bottom style="thin">
        <color rgb="FFD1D3D4"/>
      </bottom>
      <diagonal/>
    </border>
    <border>
      <left/>
      <right/>
      <top style="thin">
        <color rgb="FFD1D3D4"/>
      </top>
      <bottom/>
      <diagonal/>
    </border>
    <border>
      <left/>
      <right style="thin">
        <color rgb="FFD1D3D4"/>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bottom style="thin">
        <color theme="0" tint="-0.14999847407452621"/>
      </bottom>
      <diagonal/>
    </border>
    <border>
      <left/>
      <right/>
      <top/>
      <bottom style="thin">
        <color theme="0" tint="-0.14999847407452621"/>
      </bottom>
      <diagonal/>
    </border>
    <border>
      <left style="thin">
        <color theme="0" tint="-0.14999847407452621"/>
      </left>
      <right/>
      <top/>
      <bottom style="thin">
        <color theme="0" tint="-0.14999847407452621"/>
      </bottom>
      <diagonal/>
    </border>
    <border>
      <left style="thin">
        <color rgb="FFD1D3D4"/>
      </left>
      <right style="thin">
        <color rgb="FFD1D3D4"/>
      </right>
      <top style="thin">
        <color rgb="FFD1D3D4"/>
      </top>
      <bottom/>
      <diagonal/>
    </border>
    <border>
      <left style="thin">
        <color rgb="FFD1D3D4"/>
      </left>
      <right style="thin">
        <color rgb="FFD1D3D4"/>
      </right>
      <top/>
      <bottom style="thin">
        <color rgb="FFD1D3D4"/>
      </bottom>
      <diagonal/>
    </border>
    <border>
      <left/>
      <right style="thin">
        <color rgb="FFD1D3D4"/>
      </right>
      <top/>
      <bottom style="thin">
        <color theme="0" tint="-0.14999847407452621"/>
      </bottom>
      <diagonal/>
    </border>
    <border>
      <left style="thin">
        <color rgb="FFD1D3D4"/>
      </left>
      <right style="thin">
        <color rgb="FFD1D3D4"/>
      </right>
      <top style="thin">
        <color rgb="FFD1D3D4"/>
      </top>
      <bottom style="thin">
        <color theme="0" tint="-0.14999847407452621"/>
      </bottom>
      <diagonal/>
    </border>
    <border>
      <left style="thin">
        <color rgb="FFD1D3D4"/>
      </left>
      <right/>
      <top/>
      <bottom style="thin">
        <color theme="0" tint="-0.14999847407452621"/>
      </bottom>
      <diagonal/>
    </border>
    <border>
      <left style="thin">
        <color rgb="FFD1D3D4"/>
      </left>
      <right/>
      <top style="thin">
        <color rgb="FFD1D3D4"/>
      </top>
      <bottom style="thin">
        <color rgb="FFD1D3D4"/>
      </bottom>
      <diagonal/>
    </border>
    <border>
      <left/>
      <right/>
      <top style="thin">
        <color theme="0" tint="-0.14999847407452621"/>
      </top>
      <bottom/>
      <diagonal/>
    </border>
  </borders>
  <cellStyleXfs count="2">
    <xf numFmtId="0" fontId="0" fillId="0" borderId="0"/>
    <xf numFmtId="165" fontId="1" fillId="0" borderId="0" applyFont="0" applyFill="0" applyBorder="0" applyAlignment="0" applyProtection="0"/>
  </cellStyleXfs>
  <cellXfs count="87">
    <xf numFmtId="0" fontId="0" fillId="0" borderId="0" xfId="0"/>
    <xf numFmtId="0" fontId="2" fillId="0" borderId="0" xfId="0" applyFont="1"/>
    <xf numFmtId="0" fontId="0" fillId="0" borderId="0" xfId="0" applyFill="1"/>
    <xf numFmtId="0" fontId="3" fillId="0" borderId="0" xfId="0" applyFont="1"/>
    <xf numFmtId="0" fontId="3" fillId="0" borderId="0" xfId="0" applyFont="1" applyBorder="1" applyAlignment="1">
      <alignment vertical="center"/>
    </xf>
    <xf numFmtId="0" fontId="3" fillId="2" borderId="0" xfId="0" applyFont="1" applyFill="1"/>
    <xf numFmtId="0" fontId="3" fillId="2" borderId="0" xfId="0" applyFont="1" applyFill="1" applyAlignment="1">
      <alignment vertical="center"/>
    </xf>
    <xf numFmtId="0" fontId="3" fillId="2" borderId="0" xfId="0" applyFont="1" applyFill="1" applyAlignment="1">
      <alignment horizontal="center" vertical="center"/>
    </xf>
    <xf numFmtId="0" fontId="3" fillId="0" borderId="1" xfId="0" applyFont="1" applyBorder="1"/>
    <xf numFmtId="0" fontId="3" fillId="2" borderId="1" xfId="0" applyFont="1" applyFill="1" applyBorder="1"/>
    <xf numFmtId="166" fontId="3" fillId="2" borderId="2" xfId="1" applyNumberFormat="1" applyFont="1" applyFill="1" applyBorder="1" applyAlignment="1">
      <alignment horizontal="center" vertical="center"/>
    </xf>
    <xf numFmtId="166" fontId="3" fillId="2" borderId="0" xfId="1" applyNumberFormat="1" applyFont="1" applyFill="1" applyAlignment="1">
      <alignment horizontal="center" vertical="center"/>
    </xf>
    <xf numFmtId="166" fontId="3" fillId="2" borderId="0" xfId="1" applyNumberFormat="1" applyFont="1" applyFill="1" applyBorder="1" applyAlignment="1">
      <alignment horizontal="center" vertical="center"/>
    </xf>
    <xf numFmtId="164" fontId="3" fillId="2" borderId="2" xfId="1" applyNumberFormat="1" applyFont="1" applyFill="1" applyBorder="1" applyAlignment="1">
      <alignment horizontal="center" vertical="center"/>
    </xf>
    <xf numFmtId="167" fontId="3" fillId="2" borderId="2" xfId="1" applyNumberFormat="1" applyFont="1" applyFill="1" applyBorder="1" applyAlignment="1">
      <alignment horizontal="center" vertical="center"/>
    </xf>
    <xf numFmtId="167" fontId="3" fillId="2" borderId="0" xfId="1" applyNumberFormat="1" applyFont="1" applyFill="1" applyBorder="1" applyAlignment="1">
      <alignment horizontal="center" vertical="center"/>
    </xf>
    <xf numFmtId="167" fontId="3" fillId="2" borderId="0" xfId="1" applyNumberFormat="1" applyFont="1" applyFill="1" applyAlignment="1">
      <alignment horizontal="center" vertical="center"/>
    </xf>
    <xf numFmtId="167" fontId="3" fillId="2" borderId="1" xfId="1" applyNumberFormat="1" applyFont="1" applyFill="1" applyBorder="1" applyAlignment="1">
      <alignment horizontal="center" vertical="center"/>
    </xf>
    <xf numFmtId="0" fontId="3" fillId="2" borderId="0" xfId="0" applyFont="1" applyFill="1" applyBorder="1" applyAlignment="1">
      <alignment horizontal="center" vertical="center"/>
    </xf>
    <xf numFmtId="0" fontId="3" fillId="2" borderId="0" xfId="0" applyFont="1" applyFill="1" applyBorder="1" applyAlignment="1">
      <alignment horizontal="left" vertical="top" wrapText="1"/>
    </xf>
    <xf numFmtId="167" fontId="3" fillId="0" borderId="2" xfId="1" applyNumberFormat="1" applyFont="1" applyFill="1" applyBorder="1" applyAlignment="1">
      <alignment horizontal="center" vertical="center"/>
    </xf>
    <xf numFmtId="0" fontId="9" fillId="2" borderId="2" xfId="0" applyFont="1" applyFill="1" applyBorder="1" applyAlignment="1">
      <alignment horizontal="center" vertical="center"/>
    </xf>
    <xf numFmtId="0" fontId="9" fillId="2" borderId="0" xfId="0" applyFont="1" applyFill="1"/>
    <xf numFmtId="0" fontId="9" fillId="2" borderId="0" xfId="0" applyFont="1" applyFill="1" applyBorder="1"/>
    <xf numFmtId="0" fontId="9" fillId="2" borderId="0" xfId="0" applyFont="1" applyFill="1" applyBorder="1" applyAlignment="1">
      <alignment horizontal="center" vertical="center"/>
    </xf>
    <xf numFmtId="0" fontId="9" fillId="2" borderId="8" xfId="0" applyFont="1" applyFill="1" applyBorder="1" applyAlignment="1">
      <alignment horizontal="center" vertical="center"/>
    </xf>
    <xf numFmtId="167" fontId="3" fillId="2" borderId="8" xfId="1" applyNumberFormat="1" applyFont="1" applyFill="1" applyBorder="1" applyAlignment="1">
      <alignment horizontal="center" vertical="center"/>
    </xf>
    <xf numFmtId="0" fontId="3" fillId="2" borderId="0" xfId="0" applyFont="1" applyFill="1" applyBorder="1" applyAlignment="1">
      <alignment horizontal="left" vertical="top" wrapText="1"/>
    </xf>
    <xf numFmtId="0" fontId="3" fillId="2" borderId="0"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5" xfId="0" applyFont="1" applyFill="1" applyBorder="1" applyAlignment="1">
      <alignment horizontal="center" vertical="center"/>
    </xf>
    <xf numFmtId="167" fontId="3" fillId="2" borderId="13" xfId="1" applyNumberFormat="1" applyFont="1" applyFill="1" applyBorder="1" applyAlignment="1">
      <alignment horizontal="center" vertical="center"/>
    </xf>
    <xf numFmtId="0" fontId="4" fillId="0" borderId="12" xfId="0" applyFont="1" applyBorder="1" applyAlignment="1">
      <alignment horizontal="center" vertical="center"/>
    </xf>
    <xf numFmtId="164" fontId="3" fillId="2" borderId="0" xfId="0" applyNumberFormat="1" applyFont="1" applyFill="1"/>
    <xf numFmtId="167" fontId="3" fillId="0" borderId="8" xfId="1" applyNumberFormat="1" applyFont="1" applyFill="1" applyBorder="1" applyAlignment="1" applyProtection="1">
      <alignment horizontal="center" vertical="center"/>
      <protection locked="0"/>
    </xf>
    <xf numFmtId="167" fontId="3" fillId="0" borderId="0" xfId="1" applyNumberFormat="1" applyFont="1" applyFill="1" applyBorder="1" applyAlignment="1" applyProtection="1">
      <alignment horizontal="center" vertical="center"/>
      <protection locked="0"/>
    </xf>
    <xf numFmtId="167" fontId="3" fillId="0" borderId="13" xfId="1" applyNumberFormat="1" applyFont="1" applyFill="1" applyBorder="1" applyAlignment="1" applyProtection="1">
      <alignment horizontal="center" vertical="center"/>
      <protection locked="0"/>
    </xf>
    <xf numFmtId="166" fontId="3" fillId="0" borderId="0" xfId="1" applyNumberFormat="1" applyFont="1" applyFill="1" applyAlignment="1">
      <alignment horizontal="center" vertical="center"/>
    </xf>
    <xf numFmtId="166" fontId="3" fillId="0" borderId="2" xfId="1" applyNumberFormat="1" applyFont="1" applyFill="1" applyBorder="1" applyAlignment="1">
      <alignment horizontal="center" vertical="center"/>
    </xf>
    <xf numFmtId="166" fontId="3" fillId="0" borderId="0" xfId="1" applyNumberFormat="1" applyFont="1" applyFill="1" applyBorder="1" applyAlignment="1">
      <alignment horizontal="center" vertical="center"/>
    </xf>
    <xf numFmtId="167" fontId="3" fillId="0" borderId="0" xfId="1" applyNumberFormat="1" applyFont="1" applyFill="1" applyBorder="1" applyAlignment="1">
      <alignment horizontal="center" vertical="center"/>
    </xf>
    <xf numFmtId="167" fontId="3" fillId="0" borderId="17" xfId="1" applyNumberFormat="1" applyFont="1" applyFill="1" applyBorder="1" applyAlignment="1">
      <alignment horizontal="center" vertical="center"/>
    </xf>
    <xf numFmtId="0" fontId="3" fillId="3" borderId="0" xfId="0" applyFont="1" applyFill="1"/>
    <xf numFmtId="0" fontId="9" fillId="3" borderId="2" xfId="0" applyFont="1" applyFill="1" applyBorder="1" applyAlignment="1">
      <alignment horizontal="center" vertical="center"/>
    </xf>
    <xf numFmtId="0" fontId="3" fillId="2" borderId="0" xfId="0" applyFont="1" applyFill="1" applyBorder="1" applyAlignment="1">
      <alignment horizontal="left" vertical="top"/>
    </xf>
    <xf numFmtId="0" fontId="3" fillId="2" borderId="7" xfId="0" applyFont="1" applyFill="1" applyBorder="1" applyAlignment="1">
      <alignment horizontal="left" vertical="top"/>
    </xf>
    <xf numFmtId="0" fontId="10" fillId="2" borderId="4" xfId="0" applyFont="1" applyFill="1" applyBorder="1" applyAlignment="1">
      <alignment horizontal="left" vertical="top"/>
    </xf>
    <xf numFmtId="0" fontId="11" fillId="0" borderId="0" xfId="0" applyFont="1"/>
    <xf numFmtId="0" fontId="11" fillId="0" borderId="0" xfId="0" applyFont="1" applyAlignment="1">
      <alignment horizontal="center" vertical="center"/>
    </xf>
    <xf numFmtId="14" fontId="11" fillId="0" borderId="0" xfId="0" applyNumberFormat="1" applyFont="1" applyAlignment="1">
      <alignment horizontal="center" vertical="center"/>
    </xf>
    <xf numFmtId="0" fontId="6" fillId="2" borderId="0" xfId="0" applyFont="1" applyFill="1" applyAlignment="1">
      <alignment horizontal="left" vertical="top"/>
    </xf>
    <xf numFmtId="0" fontId="7" fillId="0" borderId="0" xfId="0" applyFont="1" applyAlignment="1">
      <alignment horizontal="center" vertical="center"/>
    </xf>
    <xf numFmtId="0" fontId="8" fillId="0" borderId="0" xfId="0" applyFont="1" applyAlignment="1">
      <alignment horizontal="center" vertical="center"/>
    </xf>
    <xf numFmtId="0" fontId="3" fillId="2" borderId="6" xfId="0" applyFont="1" applyFill="1" applyBorder="1" applyAlignment="1">
      <alignment horizontal="left" vertical="top"/>
    </xf>
    <xf numFmtId="0" fontId="3" fillId="2" borderId="4"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3" xfId="0" applyFont="1" applyFill="1" applyBorder="1" applyAlignment="1">
      <alignment horizontal="left" vertical="top"/>
    </xf>
    <xf numFmtId="0" fontId="3" fillId="2" borderId="1" xfId="0" applyFont="1" applyFill="1" applyBorder="1" applyAlignment="1">
      <alignment horizontal="left" vertical="top"/>
    </xf>
    <xf numFmtId="0" fontId="3" fillId="2" borderId="5" xfId="0" applyFont="1" applyFill="1" applyBorder="1" applyAlignment="1">
      <alignment horizontal="left" vertical="top"/>
    </xf>
    <xf numFmtId="0" fontId="3" fillId="2" borderId="4" xfId="0" applyFont="1" applyFill="1" applyBorder="1" applyAlignment="1">
      <alignment horizontal="left" vertical="top"/>
    </xf>
    <xf numFmtId="0" fontId="3" fillId="2" borderId="0" xfId="0" applyFont="1" applyFill="1" applyBorder="1" applyAlignment="1">
      <alignment horizontal="left" vertical="top"/>
    </xf>
    <xf numFmtId="0" fontId="3" fillId="2" borderId="7" xfId="0" applyFont="1" applyFill="1" applyBorder="1" applyAlignment="1">
      <alignment horizontal="left" vertical="top"/>
    </xf>
    <xf numFmtId="0" fontId="5" fillId="2" borderId="0" xfId="0" applyFont="1" applyFill="1" applyAlignment="1">
      <alignment horizontal="left" vertical="top"/>
    </xf>
    <xf numFmtId="0" fontId="3" fillId="0" borderId="6" xfId="0" applyFont="1" applyBorder="1" applyAlignment="1">
      <alignment horizontal="left" vertical="top"/>
    </xf>
    <xf numFmtId="0" fontId="3" fillId="2" borderId="0"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1"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6"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1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8" xfId="0" applyFont="1" applyFill="1" applyBorder="1" applyAlignment="1">
      <alignment horizontal="left" vertical="top"/>
    </xf>
    <xf numFmtId="0" fontId="3" fillId="2" borderId="5" xfId="0" applyFont="1" applyFill="1" applyBorder="1" applyAlignment="1">
      <alignment horizontal="left" vertical="top" wrapText="1"/>
    </xf>
    <xf numFmtId="0" fontId="3" fillId="0" borderId="0" xfId="0" applyFont="1" applyFill="1" applyAlignment="1">
      <alignment horizontal="left" vertical="top" wrapText="1"/>
    </xf>
    <xf numFmtId="0" fontId="3" fillId="0" borderId="4"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4" xfId="0" applyFont="1" applyFill="1" applyBorder="1" applyAlignment="1">
      <alignment horizontal="left" vertical="top"/>
    </xf>
    <xf numFmtId="0" fontId="3" fillId="0" borderId="0" xfId="0" applyFont="1" applyFill="1" applyBorder="1" applyAlignment="1">
      <alignment horizontal="left" vertical="top"/>
    </xf>
    <xf numFmtId="0" fontId="3" fillId="0" borderId="7" xfId="0" applyFont="1" applyFill="1" applyBorder="1" applyAlignment="1">
      <alignment horizontal="left" vertical="top"/>
    </xf>
  </cellXfs>
  <cellStyles count="2">
    <cellStyle name="Normal" xfId="0" builtinId="0"/>
    <cellStyle name="Virgül" xfId="1" builtinId="3"/>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555D6A"/>
      <color rgb="FFD1D3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1170409</xdr:colOff>
      <xdr:row>0</xdr:row>
      <xdr:rowOff>174711</xdr:rowOff>
    </xdr:from>
    <xdr:to>
      <xdr:col>6</xdr:col>
      <xdr:colOff>273844</xdr:colOff>
      <xdr:row>2</xdr:row>
      <xdr:rowOff>226219</xdr:rowOff>
    </xdr:to>
    <xdr:pic>
      <xdr:nvPicPr>
        <xdr:cNvPr id="2" name="Picture 1">
          <a:extLst>
            <a:ext uri="{FF2B5EF4-FFF2-40B4-BE49-F238E27FC236}">
              <a16:creationId xmlns:a16="http://schemas.microsoft.com/office/drawing/2014/main" xmlns="" id="{ED297135-BC7B-47EF-BA3D-D376FEDCC200}"/>
            </a:ext>
          </a:extLst>
        </xdr:cNvPr>
        <xdr:cNvPicPr>
          <a:picLocks noChangeAspect="1"/>
        </xdr:cNvPicPr>
      </xdr:nvPicPr>
      <xdr:blipFill>
        <a:blip xmlns:r="http://schemas.openxmlformats.org/officeDocument/2006/relationships" r:embed="rId1"/>
        <a:stretch>
          <a:fillRect/>
        </a:stretch>
      </xdr:blipFill>
      <xdr:spPr>
        <a:xfrm>
          <a:off x="5218534" y="174711"/>
          <a:ext cx="2770560" cy="6230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9"/>
  <sheetViews>
    <sheetView showGridLines="0" tabSelected="1" view="pageBreakPreview" topLeftCell="A43" zoomScale="90" zoomScaleNormal="90" zoomScaleSheetLayoutView="90" workbookViewId="0">
      <selection activeCell="A6" sqref="A6"/>
    </sheetView>
  </sheetViews>
  <sheetFormatPr defaultColWidth="11" defaultRowHeight="15.5"/>
  <cols>
    <col min="1" max="2" width="12" customWidth="1"/>
    <col min="3" max="3" width="3.33203125" customWidth="1"/>
    <col min="4" max="8" width="21.33203125" customWidth="1"/>
    <col min="9" max="10" width="12.6640625" customWidth="1"/>
    <col min="11" max="11" width="12.6640625" bestFit="1" customWidth="1"/>
  </cols>
  <sheetData>
    <row r="1" spans="1:11" ht="22.5" customHeight="1"/>
    <row r="2" spans="1:11" ht="22.5" customHeight="1"/>
    <row r="3" spans="1:11" ht="22.5" customHeight="1"/>
    <row r="4" spans="1:11" ht="20.25" customHeight="1">
      <c r="A4" s="51" t="s">
        <v>61</v>
      </c>
      <c r="B4" s="51"/>
      <c r="C4" s="51"/>
      <c r="D4" s="51"/>
      <c r="E4" s="51"/>
      <c r="F4" s="51"/>
      <c r="G4" s="51"/>
      <c r="H4" s="51"/>
      <c r="I4" s="51"/>
      <c r="J4" s="51"/>
    </row>
    <row r="5" spans="1:11" ht="25" customHeight="1">
      <c r="A5" s="52" t="s">
        <v>88</v>
      </c>
      <c r="B5" s="52"/>
      <c r="C5" s="52"/>
      <c r="D5" s="52"/>
      <c r="E5" s="52"/>
      <c r="F5" s="52"/>
      <c r="G5" s="52"/>
      <c r="H5" s="52"/>
      <c r="I5" s="52"/>
      <c r="J5" s="52"/>
    </row>
    <row r="6" spans="1:11" s="47" customFormat="1" ht="25" customHeight="1">
      <c r="B6" s="48"/>
      <c r="C6" s="48"/>
      <c r="D6" s="48"/>
      <c r="E6" s="48"/>
      <c r="F6" s="48"/>
      <c r="G6" s="48"/>
      <c r="H6" s="48"/>
      <c r="I6" s="48"/>
      <c r="J6" s="49"/>
    </row>
    <row r="7" spans="1:11" ht="15" customHeight="1">
      <c r="B7" s="4"/>
      <c r="C7" s="4"/>
      <c r="D7" s="4"/>
      <c r="E7" s="4"/>
      <c r="F7" s="4"/>
      <c r="G7" s="4"/>
      <c r="H7" s="4"/>
      <c r="I7" s="32" t="s">
        <v>2</v>
      </c>
      <c r="J7" s="32" t="s">
        <v>3</v>
      </c>
      <c r="K7" s="3"/>
    </row>
    <row r="8" spans="1:11" ht="62" customHeight="1">
      <c r="A8" s="67" t="s">
        <v>4</v>
      </c>
      <c r="B8" s="75"/>
      <c r="C8" s="30">
        <v>1</v>
      </c>
      <c r="D8" s="72" t="s">
        <v>71</v>
      </c>
      <c r="E8" s="70"/>
      <c r="F8" s="70"/>
      <c r="G8" s="70"/>
      <c r="H8" s="70"/>
      <c r="I8" s="34">
        <v>1712201.7751200001</v>
      </c>
      <c r="J8" s="26">
        <f>C8*I8</f>
        <v>1712201.7751200001</v>
      </c>
      <c r="K8" s="33"/>
    </row>
    <row r="9" spans="1:11" ht="16" customHeight="1">
      <c r="A9" s="28"/>
      <c r="B9" s="28"/>
      <c r="C9" s="24"/>
      <c r="D9" s="27"/>
      <c r="E9" s="27"/>
      <c r="F9" s="27"/>
      <c r="G9" s="27"/>
      <c r="H9" s="27"/>
      <c r="I9" s="35"/>
      <c r="J9" s="15"/>
      <c r="K9" s="33"/>
    </row>
    <row r="10" spans="1:11" ht="32" customHeight="1">
      <c r="A10" s="65" t="s">
        <v>73</v>
      </c>
      <c r="B10" s="65"/>
      <c r="C10" s="25">
        <v>1</v>
      </c>
      <c r="D10" s="55" t="s">
        <v>75</v>
      </c>
      <c r="E10" s="55"/>
      <c r="F10" s="55"/>
      <c r="G10" s="55"/>
      <c r="H10" s="55"/>
      <c r="I10" s="34">
        <v>18395.634600000001</v>
      </c>
      <c r="J10" s="26">
        <f>C10*I10</f>
        <v>18395.634600000001</v>
      </c>
      <c r="K10" s="33"/>
    </row>
    <row r="11" spans="1:11" ht="32" customHeight="1">
      <c r="A11" s="65"/>
      <c r="B11" s="76"/>
      <c r="C11" s="29"/>
      <c r="D11" s="54" t="s">
        <v>76</v>
      </c>
      <c r="E11" s="55"/>
      <c r="F11" s="55"/>
      <c r="G11" s="55"/>
      <c r="H11" s="55"/>
      <c r="I11" s="36">
        <v>29308.343400000002</v>
      </c>
      <c r="J11" s="31">
        <f>C11*I11</f>
        <v>0</v>
      </c>
      <c r="K11" s="33"/>
    </row>
    <row r="12" spans="1:11" ht="32" customHeight="1">
      <c r="A12" s="66"/>
      <c r="B12" s="77"/>
      <c r="C12" s="21"/>
      <c r="D12" s="73" t="s">
        <v>74</v>
      </c>
      <c r="E12" s="74"/>
      <c r="F12" s="74"/>
      <c r="G12" s="74"/>
      <c r="H12" s="74"/>
      <c r="I12" s="20">
        <v>29308.343400000002</v>
      </c>
      <c r="J12" s="14">
        <f>C12*I12</f>
        <v>0</v>
      </c>
      <c r="K12" s="33"/>
    </row>
    <row r="13" spans="1:11" ht="16" customHeight="1">
      <c r="A13" s="3"/>
      <c r="B13" s="6"/>
      <c r="C13" s="22"/>
      <c r="D13" s="61" t="s">
        <v>1</v>
      </c>
      <c r="E13" s="61"/>
      <c r="F13" s="61"/>
      <c r="G13" s="61"/>
      <c r="H13" s="61"/>
      <c r="I13" s="37"/>
      <c r="J13" s="11"/>
      <c r="K13" s="33"/>
    </row>
    <row r="14" spans="1:11" ht="16" customHeight="1">
      <c r="A14" s="65" t="s">
        <v>5</v>
      </c>
      <c r="B14" s="65"/>
      <c r="C14" s="21"/>
      <c r="D14" s="61" t="s">
        <v>15</v>
      </c>
      <c r="E14" s="61"/>
      <c r="F14" s="61"/>
      <c r="G14" s="61"/>
      <c r="H14" s="61"/>
      <c r="I14" s="38"/>
      <c r="J14" s="10" t="str">
        <f>IF(C14=1,I14,"")</f>
        <v/>
      </c>
      <c r="K14" s="33"/>
    </row>
    <row r="15" spans="1:11" ht="16" customHeight="1">
      <c r="A15" s="66"/>
      <c r="B15" s="66"/>
      <c r="C15" s="21">
        <v>1</v>
      </c>
      <c r="D15" s="57" t="s">
        <v>16</v>
      </c>
      <c r="E15" s="58"/>
      <c r="F15" s="58"/>
      <c r="G15" s="58"/>
      <c r="H15" s="59"/>
      <c r="I15" s="38"/>
      <c r="J15" s="10">
        <f>IF(C15=1,I15,"")</f>
        <v>0</v>
      </c>
      <c r="K15" s="33"/>
    </row>
    <row r="16" spans="1:11">
      <c r="A16" s="3"/>
      <c r="B16" s="5"/>
      <c r="C16" s="22"/>
      <c r="D16" s="61" t="s">
        <v>1</v>
      </c>
      <c r="E16" s="61"/>
      <c r="F16" s="61"/>
      <c r="G16" s="61"/>
      <c r="H16" s="61"/>
      <c r="I16" s="37"/>
      <c r="J16" s="11"/>
      <c r="K16" s="33"/>
    </row>
    <row r="17" spans="1:16" ht="16" customHeight="1">
      <c r="A17" s="65" t="s">
        <v>6</v>
      </c>
      <c r="B17" s="65"/>
      <c r="C17" s="21">
        <v>1</v>
      </c>
      <c r="D17" s="61" t="s">
        <v>17</v>
      </c>
      <c r="E17" s="61"/>
      <c r="F17" s="61"/>
      <c r="G17" s="61"/>
      <c r="H17" s="61"/>
      <c r="I17" s="20">
        <v>59164.408800000012</v>
      </c>
      <c r="J17" s="13">
        <f>C17*I17</f>
        <v>59164.408800000012</v>
      </c>
      <c r="K17" s="33"/>
    </row>
    <row r="18" spans="1:16" ht="16" customHeight="1">
      <c r="A18" s="65"/>
      <c r="B18" s="65"/>
      <c r="C18" s="21"/>
      <c r="D18" s="61" t="s">
        <v>18</v>
      </c>
      <c r="E18" s="61"/>
      <c r="F18" s="61"/>
      <c r="G18" s="61"/>
      <c r="H18" s="61"/>
      <c r="I18" s="20">
        <v>119233.49040000001</v>
      </c>
      <c r="J18" s="13">
        <f>C18*I18</f>
        <v>0</v>
      </c>
      <c r="K18" s="33"/>
    </row>
    <row r="19" spans="1:16" ht="16" customHeight="1">
      <c r="A19" s="65"/>
      <c r="B19" s="65"/>
      <c r="C19" s="21"/>
      <c r="D19" s="55" t="s">
        <v>19</v>
      </c>
      <c r="E19" s="55"/>
      <c r="F19" s="55"/>
      <c r="G19" s="55"/>
      <c r="H19" s="55"/>
      <c r="I19" s="20">
        <v>29009.394</v>
      </c>
      <c r="J19" s="13">
        <f>C19*I19</f>
        <v>0</v>
      </c>
      <c r="K19" s="33"/>
    </row>
    <row r="20" spans="1:16" ht="16" customHeight="1">
      <c r="A20" s="66"/>
      <c r="B20" s="66"/>
      <c r="C20" s="21">
        <v>1</v>
      </c>
      <c r="D20" s="57" t="s">
        <v>57</v>
      </c>
      <c r="E20" s="58"/>
      <c r="F20" s="58"/>
      <c r="G20" s="58"/>
      <c r="H20" s="58"/>
      <c r="I20" s="20">
        <v>38761.764300000003</v>
      </c>
      <c r="J20" s="13">
        <f>C20*I20</f>
        <v>38761.764300000003</v>
      </c>
      <c r="K20" s="33"/>
    </row>
    <row r="21" spans="1:16">
      <c r="A21" s="3"/>
      <c r="B21" s="5"/>
      <c r="C21" s="23"/>
      <c r="D21" s="61" t="s">
        <v>1</v>
      </c>
      <c r="E21" s="61"/>
      <c r="F21" s="61"/>
      <c r="G21" s="61"/>
      <c r="H21" s="61"/>
      <c r="I21" s="39"/>
      <c r="J21" s="12"/>
      <c r="K21" s="33"/>
    </row>
    <row r="22" spans="1:16" ht="32" customHeight="1">
      <c r="A22" s="65" t="s">
        <v>7</v>
      </c>
      <c r="B22" s="65"/>
      <c r="C22" s="21"/>
      <c r="D22" s="55" t="s">
        <v>20</v>
      </c>
      <c r="E22" s="55"/>
      <c r="F22" s="55"/>
      <c r="G22" s="55"/>
      <c r="H22" s="55"/>
      <c r="I22" s="20">
        <v>150480.09900000002</v>
      </c>
      <c r="J22" s="14">
        <f t="shared" ref="I22:J30" si="0">C22*I22</f>
        <v>0</v>
      </c>
      <c r="K22" s="33"/>
    </row>
    <row r="23" spans="1:16" ht="32" customHeight="1">
      <c r="A23" s="65"/>
      <c r="B23" s="65"/>
      <c r="C23" s="21">
        <v>1</v>
      </c>
      <c r="D23" s="55" t="s">
        <v>66</v>
      </c>
      <c r="E23" s="55"/>
      <c r="F23" s="55"/>
      <c r="G23" s="55"/>
      <c r="H23" s="55"/>
      <c r="I23" s="14">
        <f t="shared" si="0"/>
        <v>0</v>
      </c>
      <c r="J23" s="14">
        <f t="shared" si="0"/>
        <v>0</v>
      </c>
      <c r="K23" s="33"/>
    </row>
    <row r="24" spans="1:16" ht="16" customHeight="1">
      <c r="A24" s="65"/>
      <c r="B24" s="65"/>
      <c r="C24" s="21"/>
      <c r="D24" s="61" t="s">
        <v>67</v>
      </c>
      <c r="E24" s="61"/>
      <c r="F24" s="61"/>
      <c r="G24" s="61"/>
      <c r="H24" s="61"/>
      <c r="I24" s="20">
        <v>13587.4179</v>
      </c>
      <c r="J24" s="14">
        <f t="shared" si="0"/>
        <v>0</v>
      </c>
      <c r="K24" s="33"/>
    </row>
    <row r="25" spans="1:16" ht="16" customHeight="1">
      <c r="A25" s="65"/>
      <c r="B25" s="65"/>
      <c r="C25" s="21">
        <v>1</v>
      </c>
      <c r="D25" s="61" t="s">
        <v>58</v>
      </c>
      <c r="E25" s="61"/>
      <c r="F25" s="61"/>
      <c r="G25" s="61"/>
      <c r="H25" s="61"/>
      <c r="I25" s="20">
        <v>1301.616</v>
      </c>
      <c r="J25" s="14">
        <f t="shared" si="0"/>
        <v>1301.616</v>
      </c>
      <c r="K25" s="33"/>
    </row>
    <row r="26" spans="1:16" ht="16" customHeight="1">
      <c r="A26" s="65"/>
      <c r="B26" s="65"/>
      <c r="C26" s="21"/>
      <c r="D26" s="55" t="s">
        <v>59</v>
      </c>
      <c r="E26" s="55"/>
      <c r="F26" s="55"/>
      <c r="G26" s="55"/>
      <c r="H26" s="55"/>
      <c r="I26" s="20">
        <v>17246.7225</v>
      </c>
      <c r="J26" s="14">
        <f t="shared" si="0"/>
        <v>0</v>
      </c>
      <c r="K26" s="33"/>
    </row>
    <row r="27" spans="1:16" ht="16" customHeight="1">
      <c r="A27" s="65"/>
      <c r="B27" s="65"/>
      <c r="C27" s="21">
        <v>1</v>
      </c>
      <c r="D27" s="61" t="s">
        <v>21</v>
      </c>
      <c r="E27" s="61"/>
      <c r="F27" s="61"/>
      <c r="G27" s="61"/>
      <c r="H27" s="61"/>
      <c r="I27" s="20">
        <v>10894.190579999999</v>
      </c>
      <c r="J27" s="14">
        <f t="shared" si="0"/>
        <v>10894.190579999999</v>
      </c>
      <c r="K27" s="33"/>
    </row>
    <row r="28" spans="1:16" ht="16" customHeight="1">
      <c r="A28" s="65"/>
      <c r="B28" s="65"/>
      <c r="C28" s="21"/>
      <c r="D28" s="61" t="s">
        <v>22</v>
      </c>
      <c r="E28" s="61"/>
      <c r="F28" s="61"/>
      <c r="G28" s="61"/>
      <c r="H28" s="61"/>
      <c r="I28" s="20">
        <v>3629.3103000000001</v>
      </c>
      <c r="J28" s="14">
        <f t="shared" si="0"/>
        <v>0</v>
      </c>
      <c r="K28" s="33"/>
    </row>
    <row r="29" spans="1:16" ht="16" customHeight="1">
      <c r="A29" s="65"/>
      <c r="B29" s="65"/>
      <c r="C29" s="21"/>
      <c r="D29" s="61" t="s">
        <v>23</v>
      </c>
      <c r="E29" s="61"/>
      <c r="F29" s="61"/>
      <c r="G29" s="61"/>
      <c r="H29" s="61"/>
      <c r="I29" s="20">
        <v>3629.1239999999998</v>
      </c>
      <c r="J29" s="14">
        <f t="shared" si="0"/>
        <v>0</v>
      </c>
      <c r="K29" s="33"/>
    </row>
    <row r="30" spans="1:16" ht="16" customHeight="1">
      <c r="A30" s="66"/>
      <c r="B30" s="66"/>
      <c r="C30" s="21"/>
      <c r="D30" s="57" t="s">
        <v>24</v>
      </c>
      <c r="E30" s="58"/>
      <c r="F30" s="58"/>
      <c r="G30" s="58"/>
      <c r="H30" s="58"/>
      <c r="I30" s="20">
        <v>20402.333999999999</v>
      </c>
      <c r="J30" s="14">
        <f t="shared" si="0"/>
        <v>0</v>
      </c>
      <c r="K30" s="33"/>
      <c r="L30" s="2"/>
      <c r="M30" s="2"/>
      <c r="N30" s="2"/>
      <c r="O30" s="2"/>
      <c r="P30" s="2"/>
    </row>
    <row r="31" spans="1:16">
      <c r="A31" s="3"/>
      <c r="B31" s="5"/>
      <c r="C31" s="23"/>
      <c r="D31" s="61" t="s">
        <v>1</v>
      </c>
      <c r="E31" s="61"/>
      <c r="F31" s="61"/>
      <c r="G31" s="61"/>
      <c r="H31" s="61"/>
      <c r="I31" s="40"/>
      <c r="J31" s="15"/>
      <c r="K31" s="33"/>
      <c r="L31" s="2"/>
      <c r="M31" s="2"/>
      <c r="N31" s="2"/>
      <c r="O31" s="2"/>
      <c r="P31" s="2"/>
    </row>
    <row r="32" spans="1:16" ht="32" customHeight="1">
      <c r="A32" s="65" t="s">
        <v>8</v>
      </c>
      <c r="B32" s="65"/>
      <c r="C32" s="21"/>
      <c r="D32" s="55" t="s">
        <v>60</v>
      </c>
      <c r="E32" s="55"/>
      <c r="F32" s="55"/>
      <c r="G32" s="55"/>
      <c r="H32" s="55"/>
      <c r="I32" s="20">
        <v>42295.763520000008</v>
      </c>
      <c r="J32" s="14">
        <f t="shared" ref="J32:J37" si="1">C32*I32</f>
        <v>0</v>
      </c>
      <c r="K32" s="33"/>
      <c r="L32" s="2"/>
      <c r="M32" s="2"/>
      <c r="N32" s="2"/>
      <c r="O32" s="2"/>
      <c r="P32" s="2"/>
    </row>
    <row r="33" spans="1:16" ht="16" customHeight="1">
      <c r="A33" s="65"/>
      <c r="B33" s="65"/>
      <c r="C33" s="21">
        <v>1</v>
      </c>
      <c r="D33" s="55" t="s">
        <v>77</v>
      </c>
      <c r="E33" s="55"/>
      <c r="F33" s="55"/>
      <c r="G33" s="55"/>
      <c r="H33" s="55"/>
      <c r="I33" s="20">
        <v>42534.525600000008</v>
      </c>
      <c r="J33" s="14">
        <f t="shared" si="1"/>
        <v>42534.525600000008</v>
      </c>
      <c r="K33" s="33"/>
      <c r="L33" s="2"/>
      <c r="M33" s="2"/>
      <c r="N33" s="2"/>
      <c r="O33" s="2"/>
      <c r="P33" s="2"/>
    </row>
    <row r="34" spans="1:16" ht="32" customHeight="1">
      <c r="A34" s="65"/>
      <c r="B34" s="65"/>
      <c r="C34" s="21">
        <v>1</v>
      </c>
      <c r="D34" s="55" t="s">
        <v>78</v>
      </c>
      <c r="E34" s="55"/>
      <c r="F34" s="55"/>
      <c r="G34" s="55"/>
      <c r="H34" s="55"/>
      <c r="I34" s="20">
        <v>38834.533080000001</v>
      </c>
      <c r="J34" s="14">
        <f t="shared" si="1"/>
        <v>38834.533080000001</v>
      </c>
      <c r="K34" s="33"/>
      <c r="L34" s="2"/>
      <c r="M34" s="2"/>
      <c r="N34" s="2"/>
      <c r="O34" s="2"/>
      <c r="P34" s="2"/>
    </row>
    <row r="35" spans="1:16" ht="16" customHeight="1">
      <c r="A35" s="65"/>
      <c r="B35" s="65"/>
      <c r="C35" s="21">
        <v>1</v>
      </c>
      <c r="D35" s="61" t="s">
        <v>25</v>
      </c>
      <c r="E35" s="61"/>
      <c r="F35" s="61"/>
      <c r="G35" s="61"/>
      <c r="H35" s="61"/>
      <c r="I35" s="20">
        <v>7189.9380000000001</v>
      </c>
      <c r="J35" s="14">
        <f t="shared" si="1"/>
        <v>7189.9380000000001</v>
      </c>
      <c r="K35" s="33"/>
      <c r="L35" s="2"/>
      <c r="M35" s="2"/>
      <c r="N35" s="2"/>
      <c r="O35" s="2"/>
      <c r="P35" s="2"/>
    </row>
    <row r="36" spans="1:16" ht="16" customHeight="1">
      <c r="A36" s="65"/>
      <c r="B36" s="65"/>
      <c r="C36" s="21">
        <v>1</v>
      </c>
      <c r="D36" s="61" t="s">
        <v>26</v>
      </c>
      <c r="E36" s="61"/>
      <c r="F36" s="61"/>
      <c r="G36" s="61"/>
      <c r="H36" s="61"/>
      <c r="I36" s="20">
        <v>870.60749999999996</v>
      </c>
      <c r="J36" s="14">
        <f t="shared" si="1"/>
        <v>870.60749999999996</v>
      </c>
      <c r="K36" s="33"/>
      <c r="L36" s="2"/>
      <c r="M36" s="2"/>
      <c r="N36" s="2"/>
      <c r="O36" s="2"/>
      <c r="P36" s="2"/>
    </row>
    <row r="37" spans="1:16" ht="16" customHeight="1">
      <c r="A37" s="66"/>
      <c r="B37" s="66"/>
      <c r="C37" s="21"/>
      <c r="D37" s="57" t="s">
        <v>27</v>
      </c>
      <c r="E37" s="58"/>
      <c r="F37" s="58"/>
      <c r="G37" s="58"/>
      <c r="H37" s="58"/>
      <c r="I37" s="20">
        <v>74260.074239999987</v>
      </c>
      <c r="J37" s="14">
        <f t="shared" si="1"/>
        <v>0</v>
      </c>
      <c r="K37" s="33"/>
      <c r="L37" s="2"/>
      <c r="M37" s="2"/>
      <c r="N37" s="2"/>
      <c r="O37" s="2"/>
      <c r="P37" s="2"/>
    </row>
    <row r="38" spans="1:16">
      <c r="A38" s="3"/>
      <c r="B38" s="5"/>
      <c r="C38" s="23"/>
      <c r="D38" s="61" t="s">
        <v>1</v>
      </c>
      <c r="E38" s="61"/>
      <c r="F38" s="61"/>
      <c r="G38" s="61"/>
      <c r="H38" s="61"/>
      <c r="I38" s="40"/>
      <c r="J38" s="15"/>
      <c r="K38" s="33"/>
    </row>
    <row r="39" spans="1:16" ht="31" customHeight="1">
      <c r="A39" s="3"/>
      <c r="B39" s="42"/>
      <c r="C39" s="43"/>
      <c r="D39" s="80" t="s">
        <v>89</v>
      </c>
      <c r="E39" s="80"/>
      <c r="F39" s="80"/>
      <c r="G39" s="80"/>
      <c r="H39" s="80"/>
      <c r="I39" s="20">
        <v>11327.5</v>
      </c>
      <c r="J39" s="14">
        <f t="shared" ref="J39:J45" si="2">C39*I39</f>
        <v>0</v>
      </c>
      <c r="K39" s="33"/>
    </row>
    <row r="40" spans="1:16">
      <c r="A40" s="65" t="s">
        <v>9</v>
      </c>
      <c r="B40" s="65"/>
      <c r="C40" s="21">
        <v>1</v>
      </c>
      <c r="D40" s="84" t="s">
        <v>63</v>
      </c>
      <c r="E40" s="85"/>
      <c r="F40" s="85"/>
      <c r="G40" s="85"/>
      <c r="H40" s="86"/>
      <c r="I40" s="20">
        <v>7761.6057599999986</v>
      </c>
      <c r="J40" s="14">
        <f t="shared" si="2"/>
        <v>7761.6057599999986</v>
      </c>
      <c r="K40" s="33"/>
    </row>
    <row r="41" spans="1:16" ht="16" customHeight="1">
      <c r="A41" s="65"/>
      <c r="B41" s="65"/>
      <c r="C41" s="21"/>
      <c r="D41" s="81" t="s">
        <v>64</v>
      </c>
      <c r="E41" s="82"/>
      <c r="F41" s="82"/>
      <c r="G41" s="82"/>
      <c r="H41" s="83"/>
      <c r="I41" s="20">
        <v>70445.370599999995</v>
      </c>
      <c r="J41" s="14">
        <f t="shared" si="2"/>
        <v>0</v>
      </c>
      <c r="K41" s="33"/>
    </row>
    <row r="42" spans="1:16" ht="16" customHeight="1">
      <c r="A42" s="65"/>
      <c r="B42" s="65"/>
      <c r="C42" s="21">
        <v>1</v>
      </c>
      <c r="D42" s="54" t="s">
        <v>65</v>
      </c>
      <c r="E42" s="55"/>
      <c r="F42" s="55"/>
      <c r="G42" s="55"/>
      <c r="H42" s="56"/>
      <c r="I42" s="20">
        <v>69375.635999999999</v>
      </c>
      <c r="J42" s="14">
        <f t="shared" si="2"/>
        <v>69375.635999999999</v>
      </c>
      <c r="K42" s="33"/>
    </row>
    <row r="43" spans="1:16" ht="16" customHeight="1">
      <c r="A43" s="65"/>
      <c r="B43" s="65"/>
      <c r="C43" s="21"/>
      <c r="D43" s="60" t="s">
        <v>28</v>
      </c>
      <c r="E43" s="61"/>
      <c r="F43" s="61"/>
      <c r="G43" s="61"/>
      <c r="H43" s="62"/>
      <c r="I43" s="20">
        <v>5258.6624999999995</v>
      </c>
      <c r="J43" s="14">
        <f t="shared" si="2"/>
        <v>0</v>
      </c>
      <c r="K43" s="33"/>
    </row>
    <row r="44" spans="1:16" ht="16" customHeight="1">
      <c r="A44" s="65"/>
      <c r="B44" s="65"/>
      <c r="C44" s="21"/>
      <c r="D44" s="60" t="s">
        <v>29</v>
      </c>
      <c r="E44" s="61"/>
      <c r="F44" s="61"/>
      <c r="G44" s="61"/>
      <c r="H44" s="62"/>
      <c r="I44" s="20">
        <v>11558.672999999999</v>
      </c>
      <c r="J44" s="14">
        <f t="shared" si="2"/>
        <v>0</v>
      </c>
      <c r="K44" s="33"/>
    </row>
    <row r="45" spans="1:16" ht="16" customHeight="1">
      <c r="A45" s="66"/>
      <c r="B45" s="66"/>
      <c r="C45" s="21"/>
      <c r="D45" s="57" t="s">
        <v>30</v>
      </c>
      <c r="E45" s="58"/>
      <c r="F45" s="58"/>
      <c r="G45" s="58"/>
      <c r="H45" s="59"/>
      <c r="I45" s="20">
        <v>3903.6059999999998</v>
      </c>
      <c r="J45" s="14">
        <f t="shared" si="2"/>
        <v>0</v>
      </c>
      <c r="K45" s="33"/>
    </row>
    <row r="46" spans="1:16">
      <c r="A46" s="3"/>
      <c r="B46" s="5"/>
      <c r="C46" s="23"/>
      <c r="D46" s="53" t="s">
        <v>1</v>
      </c>
      <c r="E46" s="53"/>
      <c r="F46" s="53"/>
      <c r="G46" s="53"/>
      <c r="H46" s="53"/>
      <c r="I46" s="40"/>
      <c r="J46" s="15"/>
      <c r="K46" s="33"/>
    </row>
    <row r="47" spans="1:16" ht="16" customHeight="1">
      <c r="A47" s="65" t="s">
        <v>10</v>
      </c>
      <c r="B47" s="65"/>
      <c r="C47" s="21"/>
      <c r="D47" s="60" t="s">
        <v>31</v>
      </c>
      <c r="E47" s="61"/>
      <c r="F47" s="61"/>
      <c r="G47" s="61"/>
      <c r="H47" s="62"/>
      <c r="I47" s="20">
        <v>40976.126100000001</v>
      </c>
      <c r="J47" s="14">
        <f>C47*I47</f>
        <v>0</v>
      </c>
      <c r="K47" s="33"/>
    </row>
    <row r="48" spans="1:16" ht="16" customHeight="1">
      <c r="A48" s="65"/>
      <c r="B48" s="65"/>
      <c r="C48" s="21">
        <v>1</v>
      </c>
      <c r="D48" s="46" t="s">
        <v>90</v>
      </c>
      <c r="E48" s="44"/>
      <c r="F48" s="44"/>
      <c r="G48" s="44"/>
      <c r="H48" s="45"/>
      <c r="I48" s="20">
        <v>1250</v>
      </c>
      <c r="J48" s="14"/>
      <c r="K48" s="33"/>
    </row>
    <row r="49" spans="1:11" ht="16" customHeight="1">
      <c r="A49" s="65"/>
      <c r="B49" s="65"/>
      <c r="C49" s="21">
        <v>1</v>
      </c>
      <c r="D49" s="60" t="s">
        <v>32</v>
      </c>
      <c r="E49" s="61"/>
      <c r="F49" s="61"/>
      <c r="G49" s="61"/>
      <c r="H49" s="62"/>
      <c r="I49" s="20">
        <v>617.27399999999989</v>
      </c>
      <c r="J49" s="14">
        <f>C49*I49</f>
        <v>617.27399999999989</v>
      </c>
      <c r="K49" s="33"/>
    </row>
    <row r="50" spans="1:11" ht="16" customHeight="1">
      <c r="A50" s="65"/>
      <c r="B50" s="65"/>
      <c r="C50" s="21"/>
      <c r="D50" s="60" t="s">
        <v>33</v>
      </c>
      <c r="E50" s="61"/>
      <c r="F50" s="61"/>
      <c r="G50" s="61"/>
      <c r="H50" s="62"/>
      <c r="I50" s="20">
        <v>1530.6499999999999</v>
      </c>
      <c r="J50" s="14">
        <f>C50*I50</f>
        <v>0</v>
      </c>
      <c r="K50" s="33"/>
    </row>
    <row r="51" spans="1:11" ht="16" customHeight="1">
      <c r="A51" s="66"/>
      <c r="B51" s="66"/>
      <c r="C51" s="21">
        <v>1</v>
      </c>
      <c r="D51" s="57" t="s">
        <v>34</v>
      </c>
      <c r="E51" s="58"/>
      <c r="F51" s="58"/>
      <c r="G51" s="58"/>
      <c r="H51" s="59"/>
      <c r="I51" s="20">
        <v>1531.11</v>
      </c>
      <c r="J51" s="14">
        <f>C51*I51</f>
        <v>1531.11</v>
      </c>
      <c r="K51" s="33"/>
    </row>
    <row r="52" spans="1:11">
      <c r="A52" s="3"/>
      <c r="B52" s="5"/>
      <c r="C52" s="23"/>
      <c r="D52" s="53" t="s">
        <v>1</v>
      </c>
      <c r="E52" s="53"/>
      <c r="F52" s="53"/>
      <c r="G52" s="53"/>
      <c r="H52" s="53"/>
      <c r="I52" s="40"/>
      <c r="J52" s="15"/>
      <c r="K52" s="33"/>
    </row>
    <row r="53" spans="1:11" ht="16" customHeight="1">
      <c r="A53" s="65" t="s">
        <v>11</v>
      </c>
      <c r="B53" s="65"/>
      <c r="C53" s="21"/>
      <c r="D53" s="54" t="s">
        <v>35</v>
      </c>
      <c r="E53" s="55"/>
      <c r="F53" s="55"/>
      <c r="G53" s="55"/>
      <c r="H53" s="56"/>
      <c r="I53" s="20">
        <v>81233.693100000004</v>
      </c>
      <c r="J53" s="14">
        <f t="shared" ref="J53:J77" si="3">C53*I53</f>
        <v>0</v>
      </c>
      <c r="K53" s="33"/>
    </row>
    <row r="54" spans="1:11" ht="16" customHeight="1">
      <c r="A54" s="65"/>
      <c r="B54" s="65"/>
      <c r="C54" s="21">
        <v>1</v>
      </c>
      <c r="D54" s="60" t="s">
        <v>37</v>
      </c>
      <c r="E54" s="61"/>
      <c r="F54" s="61"/>
      <c r="G54" s="61"/>
      <c r="H54" s="62"/>
      <c r="I54" s="20">
        <v>85475.930399999997</v>
      </c>
      <c r="J54" s="14">
        <f t="shared" si="3"/>
        <v>85475.930399999997</v>
      </c>
      <c r="K54" s="33"/>
    </row>
    <row r="55" spans="1:11" ht="16" customHeight="1">
      <c r="A55" s="65"/>
      <c r="B55" s="65"/>
      <c r="C55" s="21"/>
      <c r="D55" s="60" t="s">
        <v>36</v>
      </c>
      <c r="E55" s="61"/>
      <c r="F55" s="61"/>
      <c r="G55" s="61"/>
      <c r="H55" s="62"/>
      <c r="I55" s="20">
        <v>89716.863599999997</v>
      </c>
      <c r="J55" s="14">
        <f t="shared" si="3"/>
        <v>0</v>
      </c>
      <c r="K55" s="33"/>
    </row>
    <row r="56" spans="1:11" ht="16" customHeight="1">
      <c r="A56" s="65"/>
      <c r="B56" s="65"/>
      <c r="C56" s="21"/>
      <c r="D56" s="60" t="s">
        <v>38</v>
      </c>
      <c r="E56" s="61"/>
      <c r="F56" s="61"/>
      <c r="G56" s="61"/>
      <c r="H56" s="62"/>
      <c r="I56" s="20">
        <v>3477.6</v>
      </c>
      <c r="J56" s="14">
        <f t="shared" si="3"/>
        <v>0</v>
      </c>
      <c r="K56" s="33"/>
    </row>
    <row r="57" spans="1:11" ht="16" customHeight="1">
      <c r="A57" s="65"/>
      <c r="B57" s="65"/>
      <c r="C57" s="21"/>
      <c r="D57" s="60" t="s">
        <v>39</v>
      </c>
      <c r="E57" s="61"/>
      <c r="F57" s="61"/>
      <c r="G57" s="61"/>
      <c r="H57" s="62"/>
      <c r="I57" s="20">
        <v>9928.5479999999989</v>
      </c>
      <c r="J57" s="14">
        <f t="shared" si="3"/>
        <v>0</v>
      </c>
      <c r="K57" s="33"/>
    </row>
    <row r="58" spans="1:11" ht="16" customHeight="1">
      <c r="A58" s="65"/>
      <c r="B58" s="65"/>
      <c r="C58" s="21"/>
      <c r="D58" s="60" t="s">
        <v>84</v>
      </c>
      <c r="E58" s="61"/>
      <c r="F58" s="61"/>
      <c r="G58" s="61"/>
      <c r="H58" s="62"/>
      <c r="I58" s="20">
        <v>1238.55</v>
      </c>
      <c r="J58" s="14">
        <f t="shared" si="3"/>
        <v>0</v>
      </c>
      <c r="K58" s="33"/>
    </row>
    <row r="59" spans="1:11" ht="16" customHeight="1">
      <c r="A59" s="65"/>
      <c r="B59" s="65"/>
      <c r="C59" s="21"/>
      <c r="D59" s="60" t="s">
        <v>85</v>
      </c>
      <c r="E59" s="61"/>
      <c r="F59" s="61"/>
      <c r="G59" s="61"/>
      <c r="H59" s="62"/>
      <c r="I59" s="20">
        <v>1538.6999999999998</v>
      </c>
      <c r="J59" s="14">
        <f t="shared" si="3"/>
        <v>0</v>
      </c>
      <c r="K59" s="33"/>
    </row>
    <row r="60" spans="1:11" ht="16" customHeight="1">
      <c r="A60" s="65"/>
      <c r="B60" s="65"/>
      <c r="C60" s="21"/>
      <c r="D60" s="60" t="s">
        <v>86</v>
      </c>
      <c r="E60" s="61"/>
      <c r="F60" s="61"/>
      <c r="G60" s="61"/>
      <c r="H60" s="62"/>
      <c r="I60" s="20">
        <v>1841.1499999999999</v>
      </c>
      <c r="J60" s="14">
        <f t="shared" si="3"/>
        <v>0</v>
      </c>
      <c r="K60" s="33"/>
    </row>
    <row r="61" spans="1:11" ht="16" customHeight="1">
      <c r="A61" s="65"/>
      <c r="B61" s="65"/>
      <c r="C61" s="21"/>
      <c r="D61" s="60" t="s">
        <v>40</v>
      </c>
      <c r="E61" s="61"/>
      <c r="F61" s="61"/>
      <c r="G61" s="61"/>
      <c r="H61" s="62"/>
      <c r="I61" s="20">
        <v>1746.252</v>
      </c>
      <c r="J61" s="14">
        <f t="shared" si="3"/>
        <v>0</v>
      </c>
      <c r="K61" s="33"/>
    </row>
    <row r="62" spans="1:11" ht="16" customHeight="1">
      <c r="A62" s="65"/>
      <c r="B62" s="65"/>
      <c r="C62" s="21"/>
      <c r="D62" s="60" t="s">
        <v>70</v>
      </c>
      <c r="E62" s="61"/>
      <c r="F62" s="61"/>
      <c r="G62" s="61"/>
      <c r="H62" s="62"/>
      <c r="I62" s="20">
        <v>8607.06</v>
      </c>
      <c r="J62" s="14">
        <f t="shared" si="3"/>
        <v>0</v>
      </c>
      <c r="K62" s="33"/>
    </row>
    <row r="63" spans="1:11" ht="16" customHeight="1">
      <c r="A63" s="65"/>
      <c r="B63" s="65"/>
      <c r="C63" s="21"/>
      <c r="D63" s="60" t="s">
        <v>41</v>
      </c>
      <c r="E63" s="61"/>
      <c r="F63" s="61"/>
      <c r="G63" s="61"/>
      <c r="H63" s="62"/>
      <c r="I63" s="20">
        <v>4792.8779999999997</v>
      </c>
      <c r="J63" s="14">
        <f t="shared" si="3"/>
        <v>0</v>
      </c>
      <c r="K63" s="33"/>
    </row>
    <row r="64" spans="1:11" ht="16" customHeight="1">
      <c r="A64" s="65"/>
      <c r="B64" s="65"/>
      <c r="C64" s="21">
        <v>1</v>
      </c>
      <c r="D64" s="60" t="s">
        <v>42</v>
      </c>
      <c r="E64" s="61"/>
      <c r="F64" s="61"/>
      <c r="G64" s="61"/>
      <c r="H64" s="62"/>
      <c r="I64" s="20">
        <v>1095.444</v>
      </c>
      <c r="J64" s="14">
        <f t="shared" si="3"/>
        <v>1095.444</v>
      </c>
      <c r="K64" s="33"/>
    </row>
    <row r="65" spans="1:15" ht="16" customHeight="1">
      <c r="A65" s="65"/>
      <c r="B65" s="65"/>
      <c r="C65" s="21"/>
      <c r="D65" s="60" t="s">
        <v>43</v>
      </c>
      <c r="E65" s="61"/>
      <c r="F65" s="61"/>
      <c r="G65" s="61"/>
      <c r="H65" s="62"/>
      <c r="I65" s="20">
        <v>2738.6099999999997</v>
      </c>
      <c r="J65" s="14">
        <f t="shared" si="3"/>
        <v>0</v>
      </c>
      <c r="K65" s="33"/>
    </row>
    <row r="66" spans="1:15" ht="16" customHeight="1">
      <c r="A66" s="65"/>
      <c r="B66" s="65"/>
      <c r="C66" s="21"/>
      <c r="D66" s="60" t="s">
        <v>79</v>
      </c>
      <c r="E66" s="61"/>
      <c r="F66" s="61"/>
      <c r="G66" s="61"/>
      <c r="H66" s="62"/>
      <c r="I66" s="20">
        <v>2738.6099999999997</v>
      </c>
      <c r="J66" s="14">
        <f t="shared" si="3"/>
        <v>0</v>
      </c>
      <c r="K66" s="33"/>
    </row>
    <row r="67" spans="1:15" ht="16" customHeight="1">
      <c r="A67" s="65"/>
      <c r="B67" s="65"/>
      <c r="C67" s="21"/>
      <c r="D67" s="60" t="s">
        <v>80</v>
      </c>
      <c r="E67" s="61"/>
      <c r="F67" s="61"/>
      <c r="G67" s="61"/>
      <c r="H67" s="62"/>
      <c r="I67" s="20">
        <v>3656.4480000000003</v>
      </c>
      <c r="J67" s="14">
        <f t="shared" si="3"/>
        <v>0</v>
      </c>
      <c r="K67" s="33"/>
    </row>
    <row r="68" spans="1:15" ht="16" customHeight="1">
      <c r="A68" s="65"/>
      <c r="B68" s="65"/>
      <c r="C68" s="21">
        <v>1</v>
      </c>
      <c r="D68" s="46" t="s">
        <v>91</v>
      </c>
      <c r="E68" s="44"/>
      <c r="F68" s="44"/>
      <c r="G68" s="44"/>
      <c r="H68" s="45"/>
      <c r="I68" s="20">
        <v>1250</v>
      </c>
      <c r="J68" s="14"/>
      <c r="K68" s="33"/>
    </row>
    <row r="69" spans="1:15" ht="16" customHeight="1">
      <c r="A69" s="65"/>
      <c r="B69" s="65"/>
      <c r="C69" s="21"/>
      <c r="D69" s="60" t="s">
        <v>44</v>
      </c>
      <c r="E69" s="61"/>
      <c r="F69" s="61"/>
      <c r="G69" s="61"/>
      <c r="H69" s="62"/>
      <c r="I69" s="20">
        <v>1398.2850000000001</v>
      </c>
      <c r="J69" s="14">
        <f t="shared" si="3"/>
        <v>0</v>
      </c>
      <c r="K69" s="33"/>
    </row>
    <row r="70" spans="1:15" ht="16" customHeight="1">
      <c r="A70" s="65"/>
      <c r="B70" s="65"/>
      <c r="C70" s="21"/>
      <c r="D70" s="60" t="s">
        <v>45</v>
      </c>
      <c r="E70" s="61"/>
      <c r="F70" s="61"/>
      <c r="G70" s="61"/>
      <c r="H70" s="62"/>
      <c r="I70" s="20">
        <v>1506.546</v>
      </c>
      <c r="J70" s="14">
        <f t="shared" si="3"/>
        <v>0</v>
      </c>
      <c r="K70" s="33"/>
    </row>
    <row r="71" spans="1:15" ht="16" customHeight="1">
      <c r="A71" s="65"/>
      <c r="B71" s="65"/>
      <c r="C71" s="21"/>
      <c r="D71" s="60" t="s">
        <v>46</v>
      </c>
      <c r="E71" s="61"/>
      <c r="F71" s="61"/>
      <c r="G71" s="61"/>
      <c r="H71" s="62"/>
      <c r="I71" s="20">
        <v>4518.3959999999997</v>
      </c>
      <c r="J71" s="14">
        <f t="shared" si="3"/>
        <v>0</v>
      </c>
      <c r="K71" s="33"/>
    </row>
    <row r="72" spans="1:15" ht="16" customHeight="1">
      <c r="A72" s="65"/>
      <c r="B72" s="65"/>
      <c r="C72" s="21"/>
      <c r="D72" s="60" t="s">
        <v>47</v>
      </c>
      <c r="E72" s="61"/>
      <c r="F72" s="61"/>
      <c r="G72" s="61"/>
      <c r="H72" s="62"/>
      <c r="I72" s="20">
        <v>6024.9419999999991</v>
      </c>
      <c r="J72" s="14">
        <f t="shared" si="3"/>
        <v>0</v>
      </c>
      <c r="K72" s="33"/>
    </row>
    <row r="73" spans="1:15" ht="16" customHeight="1">
      <c r="A73" s="65"/>
      <c r="B73" s="65"/>
      <c r="C73" s="21"/>
      <c r="D73" s="60" t="s">
        <v>62</v>
      </c>
      <c r="E73" s="61"/>
      <c r="F73" s="61"/>
      <c r="G73" s="61"/>
      <c r="H73" s="62"/>
      <c r="I73" s="20">
        <v>7531.4880000000003</v>
      </c>
      <c r="J73" s="14">
        <f t="shared" si="3"/>
        <v>0</v>
      </c>
      <c r="K73" s="33"/>
    </row>
    <row r="74" spans="1:15" ht="16" customHeight="1">
      <c r="A74" s="65"/>
      <c r="B74" s="65"/>
      <c r="C74" s="21"/>
      <c r="D74" s="54" t="s">
        <v>48</v>
      </c>
      <c r="E74" s="55"/>
      <c r="F74" s="55"/>
      <c r="G74" s="55"/>
      <c r="H74" s="56"/>
      <c r="I74" s="20">
        <v>33594.255975</v>
      </c>
      <c r="J74" s="14">
        <f t="shared" si="3"/>
        <v>0</v>
      </c>
      <c r="K74" s="33"/>
    </row>
    <row r="75" spans="1:15" ht="16" customHeight="1">
      <c r="A75" s="65"/>
      <c r="B75" s="65"/>
      <c r="C75" s="21"/>
      <c r="D75" s="54" t="s">
        <v>49</v>
      </c>
      <c r="E75" s="55"/>
      <c r="F75" s="55"/>
      <c r="G75" s="55"/>
      <c r="H75" s="56"/>
      <c r="I75" s="20">
        <v>40999.394624999994</v>
      </c>
      <c r="J75" s="14">
        <f t="shared" si="3"/>
        <v>0</v>
      </c>
      <c r="K75" s="33"/>
    </row>
    <row r="76" spans="1:15" ht="16" customHeight="1">
      <c r="A76" s="65"/>
      <c r="B76" s="65"/>
      <c r="C76" s="21"/>
      <c r="D76" s="54" t="s">
        <v>81</v>
      </c>
      <c r="E76" s="55"/>
      <c r="F76" s="55"/>
      <c r="G76" s="55"/>
      <c r="H76" s="56"/>
      <c r="I76" s="20">
        <v>519.15600000000006</v>
      </c>
      <c r="J76" s="14">
        <f t="shared" si="3"/>
        <v>0</v>
      </c>
      <c r="K76" s="33"/>
    </row>
    <row r="77" spans="1:15" ht="16" customHeight="1">
      <c r="A77" s="66"/>
      <c r="B77" s="66"/>
      <c r="C77" s="21"/>
      <c r="D77" s="57" t="s">
        <v>50</v>
      </c>
      <c r="E77" s="58"/>
      <c r="F77" s="58"/>
      <c r="G77" s="58"/>
      <c r="H77" s="59"/>
      <c r="I77" s="20">
        <v>3588.9314999999997</v>
      </c>
      <c r="J77" s="14">
        <f t="shared" si="3"/>
        <v>0</v>
      </c>
      <c r="K77" s="33"/>
    </row>
    <row r="78" spans="1:15">
      <c r="A78" s="3"/>
      <c r="B78" s="5"/>
      <c r="C78" s="23"/>
      <c r="D78" s="53" t="s">
        <v>1</v>
      </c>
      <c r="E78" s="53"/>
      <c r="F78" s="53"/>
      <c r="G78" s="53"/>
      <c r="H78" s="53"/>
      <c r="I78" s="40"/>
      <c r="J78" s="15"/>
      <c r="K78" s="33"/>
    </row>
    <row r="79" spans="1:15" ht="44" customHeight="1">
      <c r="A79" s="65" t="s">
        <v>12</v>
      </c>
      <c r="B79" s="65"/>
      <c r="C79" s="21"/>
      <c r="D79" s="54" t="s">
        <v>82</v>
      </c>
      <c r="E79" s="55"/>
      <c r="F79" s="55"/>
      <c r="G79" s="55"/>
      <c r="H79" s="56"/>
      <c r="I79" s="20">
        <v>29991.679725000002</v>
      </c>
      <c r="J79" s="14">
        <f>C79*I79</f>
        <v>0</v>
      </c>
      <c r="K79" s="33"/>
      <c r="L79" s="2"/>
      <c r="M79" s="2"/>
      <c r="N79" s="2"/>
      <c r="O79" s="2"/>
    </row>
    <row r="80" spans="1:15" ht="32" customHeight="1">
      <c r="A80" s="65"/>
      <c r="B80" s="65"/>
      <c r="C80" s="21">
        <v>1</v>
      </c>
      <c r="D80" s="54" t="s">
        <v>69</v>
      </c>
      <c r="E80" s="55"/>
      <c r="F80" s="55"/>
      <c r="G80" s="55"/>
      <c r="H80" s="56"/>
      <c r="I80" s="20">
        <v>43529.855775000004</v>
      </c>
      <c r="J80" s="14">
        <f>C80*I80</f>
        <v>43529.855775000004</v>
      </c>
      <c r="K80" s="33"/>
      <c r="L80" s="2"/>
      <c r="M80" s="2"/>
      <c r="N80" s="2"/>
      <c r="O80" s="2"/>
    </row>
    <row r="81" spans="1:15" ht="16" customHeight="1">
      <c r="A81" s="65"/>
      <c r="B81" s="65"/>
      <c r="C81" s="21">
        <v>1</v>
      </c>
      <c r="D81" s="54" t="s">
        <v>83</v>
      </c>
      <c r="E81" s="55"/>
      <c r="F81" s="55"/>
      <c r="G81" s="55"/>
      <c r="H81" s="56"/>
      <c r="I81" s="20">
        <v>2357.0400000000004</v>
      </c>
      <c r="J81" s="14">
        <f>C81*I81</f>
        <v>2357.0400000000004</v>
      </c>
      <c r="K81" s="33"/>
      <c r="L81" s="2"/>
      <c r="M81" s="2"/>
      <c r="N81" s="2"/>
      <c r="O81" s="2"/>
    </row>
    <row r="82" spans="1:15" ht="16" customHeight="1">
      <c r="A82" s="66"/>
      <c r="B82" s="66"/>
      <c r="C82" s="21"/>
      <c r="D82" s="57" t="s">
        <v>51</v>
      </c>
      <c r="E82" s="58"/>
      <c r="F82" s="58"/>
      <c r="G82" s="58"/>
      <c r="H82" s="59"/>
      <c r="I82" s="20">
        <v>1205.085</v>
      </c>
      <c r="J82" s="14">
        <f>C82*I82</f>
        <v>0</v>
      </c>
      <c r="K82" s="33"/>
    </row>
    <row r="83" spans="1:15">
      <c r="A83" s="3"/>
      <c r="B83" s="5"/>
      <c r="C83" s="23"/>
      <c r="D83" s="53" t="s">
        <v>1</v>
      </c>
      <c r="E83" s="53"/>
      <c r="F83" s="53"/>
      <c r="G83" s="53"/>
      <c r="H83" s="53"/>
      <c r="I83" s="40"/>
      <c r="J83" s="15"/>
      <c r="K83" s="33"/>
    </row>
    <row r="84" spans="1:15" ht="16" customHeight="1">
      <c r="A84" s="65" t="s">
        <v>13</v>
      </c>
      <c r="B84" s="65"/>
      <c r="C84" s="21">
        <v>1</v>
      </c>
      <c r="D84" s="60" t="s">
        <v>52</v>
      </c>
      <c r="E84" s="61"/>
      <c r="F84" s="61"/>
      <c r="G84" s="61"/>
      <c r="H84" s="62"/>
      <c r="I84" s="20">
        <v>1896.9825000000001</v>
      </c>
      <c r="J84" s="14">
        <f>C84*I84</f>
        <v>1896.9825000000001</v>
      </c>
      <c r="K84" s="33"/>
    </row>
    <row r="85" spans="1:15" ht="16" customHeight="1">
      <c r="A85" s="65"/>
      <c r="B85" s="65"/>
      <c r="C85" s="21">
        <v>1</v>
      </c>
      <c r="D85" s="60" t="s">
        <v>53</v>
      </c>
      <c r="E85" s="61"/>
      <c r="F85" s="61"/>
      <c r="G85" s="61"/>
      <c r="H85" s="62"/>
      <c r="I85" s="20">
        <v>4792.8779999999997</v>
      </c>
      <c r="J85" s="14">
        <f>C85*I85</f>
        <v>4792.8779999999997</v>
      </c>
      <c r="K85" s="33"/>
    </row>
    <row r="86" spans="1:15" ht="16" customHeight="1">
      <c r="A86" s="66"/>
      <c r="B86" s="66"/>
      <c r="C86" s="21">
        <v>1</v>
      </c>
      <c r="D86" s="57" t="s">
        <v>54</v>
      </c>
      <c r="E86" s="58"/>
      <c r="F86" s="58"/>
      <c r="G86" s="58"/>
      <c r="H86" s="59"/>
      <c r="I86" s="20">
        <v>6267.6132749999997</v>
      </c>
      <c r="J86" s="14">
        <f>C86*I86</f>
        <v>6267.6132749999997</v>
      </c>
      <c r="K86" s="33"/>
    </row>
    <row r="87" spans="1:15">
      <c r="A87" s="3"/>
      <c r="B87" s="7"/>
      <c r="C87" s="23"/>
      <c r="D87" s="53" t="s">
        <v>1</v>
      </c>
      <c r="E87" s="53"/>
      <c r="F87" s="53"/>
      <c r="G87" s="53"/>
      <c r="H87" s="53"/>
      <c r="I87" s="40"/>
      <c r="J87" s="15"/>
      <c r="K87" s="33"/>
    </row>
    <row r="88" spans="1:15" ht="16" customHeight="1">
      <c r="A88" s="66" t="s">
        <v>14</v>
      </c>
      <c r="B88" s="66"/>
      <c r="C88" s="21"/>
      <c r="D88" s="73" t="s">
        <v>55</v>
      </c>
      <c r="E88" s="74"/>
      <c r="F88" s="74"/>
      <c r="G88" s="74"/>
      <c r="H88" s="79"/>
      <c r="I88" s="41">
        <v>6326.1891000000005</v>
      </c>
      <c r="J88" s="26">
        <f>C88*I88</f>
        <v>0</v>
      </c>
      <c r="K88" s="33"/>
    </row>
    <row r="89" spans="1:15">
      <c r="A89" s="18"/>
      <c r="B89" s="18"/>
      <c r="C89" s="24"/>
      <c r="D89" s="19"/>
      <c r="E89" s="19"/>
      <c r="F89" s="19"/>
      <c r="G89" s="19"/>
      <c r="H89" s="19"/>
      <c r="I89" s="15"/>
      <c r="J89" s="15"/>
      <c r="K89" s="5"/>
    </row>
    <row r="90" spans="1:15" ht="16" customHeight="1">
      <c r="A90" s="67" t="s">
        <v>68</v>
      </c>
      <c r="B90" s="68"/>
      <c r="C90" s="25"/>
      <c r="D90" s="69" t="s">
        <v>72</v>
      </c>
      <c r="E90" s="70"/>
      <c r="F90" s="70"/>
      <c r="G90" s="70"/>
      <c r="H90" s="71"/>
      <c r="I90" s="26">
        <v>0</v>
      </c>
      <c r="J90" s="26">
        <f>C90*I90</f>
        <v>0</v>
      </c>
      <c r="K90" s="5"/>
    </row>
    <row r="91" spans="1:15">
      <c r="A91" s="3"/>
      <c r="B91" s="5"/>
      <c r="C91" s="5"/>
      <c r="D91" s="78" t="s">
        <v>1</v>
      </c>
      <c r="E91" s="78"/>
      <c r="F91" s="78"/>
      <c r="G91" s="78"/>
      <c r="H91" s="78"/>
      <c r="I91" s="16"/>
      <c r="J91" s="16"/>
      <c r="K91" s="5"/>
    </row>
    <row r="92" spans="1:15">
      <c r="A92" s="8"/>
      <c r="B92" s="9"/>
      <c r="C92" s="9"/>
      <c r="D92" s="58" t="s">
        <v>56</v>
      </c>
      <c r="E92" s="58"/>
      <c r="F92" s="58"/>
      <c r="G92" s="58"/>
      <c r="H92" s="58"/>
      <c r="I92" s="17"/>
      <c r="J92" s="14">
        <f>SUM(J8:J91)</f>
        <v>2154850.3632899998</v>
      </c>
      <c r="K92" s="5"/>
    </row>
    <row r="93" spans="1:15">
      <c r="A93" s="64"/>
      <c r="B93" s="64"/>
      <c r="C93" s="64"/>
      <c r="D93" s="64"/>
      <c r="E93" s="64"/>
      <c r="F93" s="64"/>
      <c r="G93" s="64"/>
      <c r="H93" s="64"/>
      <c r="I93" s="64"/>
      <c r="J93" s="64"/>
      <c r="K93" s="5"/>
    </row>
    <row r="94" spans="1:15">
      <c r="A94" s="63" t="s">
        <v>0</v>
      </c>
      <c r="B94" s="63"/>
      <c r="C94" s="63"/>
      <c r="D94" s="63"/>
      <c r="E94" s="63"/>
      <c r="F94" s="63"/>
      <c r="G94" s="63"/>
      <c r="H94" s="63"/>
      <c r="I94" s="63"/>
      <c r="J94" s="63"/>
      <c r="K94" s="5"/>
    </row>
    <row r="95" spans="1:15">
      <c r="A95" s="50" t="s">
        <v>87</v>
      </c>
      <c r="B95" s="50"/>
      <c r="C95" s="50"/>
      <c r="D95" s="50"/>
      <c r="E95" s="50"/>
      <c r="F95" s="50"/>
      <c r="G95" s="50"/>
      <c r="H95" s="50"/>
      <c r="I95" s="50"/>
      <c r="J95" s="50"/>
      <c r="K95" s="5"/>
    </row>
    <row r="96" spans="1:15">
      <c r="C96" s="1"/>
    </row>
    <row r="97" spans="3:5">
      <c r="C97" s="1"/>
    </row>
    <row r="106" spans="3:5">
      <c r="E106" t="s">
        <v>92</v>
      </c>
    </row>
    <row r="138" spans="11:11">
      <c r="K138" t="s">
        <v>1</v>
      </c>
    </row>
    <row r="139" spans="11:11">
      <c r="K139" t="s">
        <v>1</v>
      </c>
    </row>
    <row r="141" spans="11:11">
      <c r="K141" t="s">
        <v>1</v>
      </c>
    </row>
    <row r="142" spans="11:11">
      <c r="K142" t="s">
        <v>1</v>
      </c>
    </row>
    <row r="143" spans="11:11">
      <c r="K143" t="s">
        <v>1</v>
      </c>
    </row>
    <row r="144" spans="11:11">
      <c r="K144" t="s">
        <v>1</v>
      </c>
    </row>
    <row r="145" spans="11:11">
      <c r="K145" t="s">
        <v>1</v>
      </c>
    </row>
    <row r="146" spans="11:11">
      <c r="K146" t="s">
        <v>1</v>
      </c>
    </row>
    <row r="147" spans="11:11">
      <c r="K147" t="s">
        <v>1</v>
      </c>
    </row>
    <row r="148" spans="11:11">
      <c r="K148" t="s">
        <v>1</v>
      </c>
    </row>
    <row r="149" spans="11:11">
      <c r="K149" t="s">
        <v>1</v>
      </c>
    </row>
    <row r="150" spans="11:11">
      <c r="K150" t="s">
        <v>1</v>
      </c>
    </row>
    <row r="151" spans="11:11">
      <c r="K151" t="s">
        <v>1</v>
      </c>
    </row>
    <row r="152" spans="11:11">
      <c r="K152" t="s">
        <v>1</v>
      </c>
    </row>
    <row r="153" spans="11:11">
      <c r="K153" t="s">
        <v>1</v>
      </c>
    </row>
    <row r="154" spans="11:11">
      <c r="K154" t="s">
        <v>1</v>
      </c>
    </row>
    <row r="155" spans="11:11">
      <c r="K155" t="s">
        <v>1</v>
      </c>
    </row>
    <row r="156" spans="11:11">
      <c r="K156" t="s">
        <v>1</v>
      </c>
    </row>
    <row r="157" spans="11:11">
      <c r="K157" t="s">
        <v>1</v>
      </c>
    </row>
    <row r="158" spans="11:11">
      <c r="K158" t="s">
        <v>1</v>
      </c>
    </row>
    <row r="159" spans="11:11">
      <c r="K159" t="s">
        <v>1</v>
      </c>
    </row>
    <row r="160" spans="11:11">
      <c r="K160" t="s">
        <v>1</v>
      </c>
    </row>
    <row r="161" spans="11:11">
      <c r="K161" t="s">
        <v>1</v>
      </c>
    </row>
    <row r="163" spans="11:11">
      <c r="K163" t="s">
        <v>1</v>
      </c>
    </row>
    <row r="164" spans="11:11">
      <c r="K164" t="s">
        <v>1</v>
      </c>
    </row>
    <row r="165" spans="11:11">
      <c r="K165" t="s">
        <v>1</v>
      </c>
    </row>
    <row r="168" spans="11:11">
      <c r="K168" t="s">
        <v>1</v>
      </c>
    </row>
    <row r="169" spans="11:11">
      <c r="K169" t="s">
        <v>1</v>
      </c>
    </row>
  </sheetData>
  <mergeCells count="99">
    <mergeCell ref="D36:H36"/>
    <mergeCell ref="D37:H37"/>
    <mergeCell ref="D35:H35"/>
    <mergeCell ref="D39:H39"/>
    <mergeCell ref="D42:H42"/>
    <mergeCell ref="D41:H41"/>
    <mergeCell ref="D40:H40"/>
    <mergeCell ref="D62:H62"/>
    <mergeCell ref="D64:H64"/>
    <mergeCell ref="D76:H76"/>
    <mergeCell ref="D63:H63"/>
    <mergeCell ref="D61:H61"/>
    <mergeCell ref="D92:H92"/>
    <mergeCell ref="D91:H91"/>
    <mergeCell ref="D88:H88"/>
    <mergeCell ref="D87:H87"/>
    <mergeCell ref="D81:H81"/>
    <mergeCell ref="D16:H16"/>
    <mergeCell ref="D17:H17"/>
    <mergeCell ref="D18:H18"/>
    <mergeCell ref="D19:H19"/>
    <mergeCell ref="D20:H20"/>
    <mergeCell ref="D38:H38"/>
    <mergeCell ref="D44:H44"/>
    <mergeCell ref="D45:H45"/>
    <mergeCell ref="D46:H46"/>
    <mergeCell ref="D21:H21"/>
    <mergeCell ref="D22:H22"/>
    <mergeCell ref="D23:H23"/>
    <mergeCell ref="D24:H24"/>
    <mergeCell ref="D25:H25"/>
    <mergeCell ref="D31:H31"/>
    <mergeCell ref="D32:H32"/>
    <mergeCell ref="D33:H33"/>
    <mergeCell ref="D34:H34"/>
    <mergeCell ref="D26:H26"/>
    <mergeCell ref="D27:H27"/>
    <mergeCell ref="D28:H28"/>
    <mergeCell ref="D29:H29"/>
    <mergeCell ref="D43:H43"/>
    <mergeCell ref="D30:H30"/>
    <mergeCell ref="A14:B15"/>
    <mergeCell ref="D8:H8"/>
    <mergeCell ref="D10:H10"/>
    <mergeCell ref="D11:H11"/>
    <mergeCell ref="D12:H12"/>
    <mergeCell ref="D13:H13"/>
    <mergeCell ref="D14:H14"/>
    <mergeCell ref="D15:H15"/>
    <mergeCell ref="A8:B8"/>
    <mergeCell ref="A10:B12"/>
    <mergeCell ref="A84:B86"/>
    <mergeCell ref="A88:B88"/>
    <mergeCell ref="D84:H84"/>
    <mergeCell ref="D85:H85"/>
    <mergeCell ref="D86:H86"/>
    <mergeCell ref="A90:B90"/>
    <mergeCell ref="D90:H90"/>
    <mergeCell ref="D73:H73"/>
    <mergeCell ref="A17:B20"/>
    <mergeCell ref="A22:B30"/>
    <mergeCell ref="A32:B37"/>
    <mergeCell ref="A40:B45"/>
    <mergeCell ref="A47:B51"/>
    <mergeCell ref="A53:B77"/>
    <mergeCell ref="D53:H53"/>
    <mergeCell ref="D54:H54"/>
    <mergeCell ref="D55:H55"/>
    <mergeCell ref="D56:H56"/>
    <mergeCell ref="D57:H57"/>
    <mergeCell ref="D58:H58"/>
    <mergeCell ref="D67:H67"/>
    <mergeCell ref="D69:H69"/>
    <mergeCell ref="D70:H70"/>
    <mergeCell ref="D59:H59"/>
    <mergeCell ref="A95:J95"/>
    <mergeCell ref="A4:J4"/>
    <mergeCell ref="A5:J5"/>
    <mergeCell ref="D78:H78"/>
    <mergeCell ref="D79:H79"/>
    <mergeCell ref="D80:H80"/>
    <mergeCell ref="D82:H82"/>
    <mergeCell ref="D83:H83"/>
    <mergeCell ref="D71:H71"/>
    <mergeCell ref="D72:H72"/>
    <mergeCell ref="D74:H74"/>
    <mergeCell ref="D75:H75"/>
    <mergeCell ref="D77:H77"/>
    <mergeCell ref="D65:H65"/>
    <mergeCell ref="D66:H66"/>
    <mergeCell ref="D60:H60"/>
    <mergeCell ref="A94:J94"/>
    <mergeCell ref="D47:H47"/>
    <mergeCell ref="D49:H49"/>
    <mergeCell ref="D50:H50"/>
    <mergeCell ref="D51:H51"/>
    <mergeCell ref="D52:H52"/>
    <mergeCell ref="A93:J93"/>
    <mergeCell ref="A79:B82"/>
  </mergeCells>
  <conditionalFormatting sqref="J96:J97 J8:J38 J40:J92">
    <cfRule type="expression" dxfId="5" priority="6">
      <formula>0</formula>
    </cfRule>
  </conditionalFormatting>
  <conditionalFormatting sqref="J7">
    <cfRule type="expression" dxfId="4" priority="5">
      <formula>0</formula>
    </cfRule>
  </conditionalFormatting>
  <conditionalFormatting sqref="J39">
    <cfRule type="expression" dxfId="3" priority="4">
      <formula>0</formula>
    </cfRule>
  </conditionalFormatting>
  <conditionalFormatting sqref="I23">
    <cfRule type="expression" dxfId="2" priority="3">
      <formula>0</formula>
    </cfRule>
  </conditionalFormatting>
  <pageMargins left="0.44" right="0.23622047244094491" top="0.74803149606299213" bottom="0.74803149606299213" header="0.31496062992125984" footer="0.31496062992125984"/>
  <pageSetup scale="57" fitToHeight="0" orientation="portrait" r:id="rId1"/>
  <rowBreaks count="2" manualBreakCount="2">
    <brk id="51" max="9" man="1"/>
    <brk id="99"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Sheet1</vt:lpstr>
      <vt:lpstr>Sheet1!Yazdırma_Alanı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 Raas</dc:creator>
  <cp:lastModifiedBy>Osmancan ERSAHIN</cp:lastModifiedBy>
  <cp:lastPrinted>2022-09-29T06:34:34Z</cp:lastPrinted>
  <dcterms:created xsi:type="dcterms:W3CDTF">2019-07-16T20:52:31Z</dcterms:created>
  <dcterms:modified xsi:type="dcterms:W3CDTF">2022-11-30T08:50:28Z</dcterms:modified>
</cp:coreProperties>
</file>