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ersahin.TEZMAN\Desktop\"/>
    </mc:Choice>
  </mc:AlternateContent>
  <bookViews>
    <workbookView xWindow="0" yWindow="0" windowWidth="19200" windowHeight="7030"/>
  </bookViews>
  <sheets>
    <sheet name="Sheet1" sheetId="1" r:id="rId1"/>
  </sheets>
  <definedNames>
    <definedName name="_xlnm.Print_Area" localSheetId="0">Sheet1!$A$1:$J$70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J39" i="1"/>
  <c r="J28" i="1"/>
  <c r="J23" i="1"/>
  <c r="J17" i="1"/>
  <c r="J18" i="1"/>
  <c r="J19" i="1"/>
  <c r="J65" i="1"/>
  <c r="J15" i="1"/>
  <c r="J14" i="1"/>
  <c r="J10" i="1"/>
  <c r="J12" i="1"/>
  <c r="J20" i="1"/>
  <c r="J21" i="1"/>
  <c r="J24" i="1"/>
  <c r="J25" i="1"/>
  <c r="J27" i="1"/>
  <c r="J29" i="1"/>
  <c r="J30" i="1"/>
  <c r="J32" i="1"/>
  <c r="J33" i="1"/>
  <c r="J34" i="1"/>
  <c r="J36" i="1"/>
  <c r="J37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60" i="1"/>
  <c r="J61" i="1"/>
  <c r="J63" i="1"/>
  <c r="J67" i="1"/>
</calcChain>
</file>

<file path=xl/sharedStrings.xml><?xml version="1.0" encoding="utf-8"?>
<sst xmlns="http://schemas.openxmlformats.org/spreadsheetml/2006/main" count="66" uniqueCount="66">
  <si>
    <t xml:space="preserve">   USD</t>
  </si>
  <si>
    <t>CHOICE</t>
  </si>
  <si>
    <t xml:space="preserve">DARK </t>
  </si>
  <si>
    <t xml:space="preserve">LIGHT </t>
  </si>
  <si>
    <t>*Prices above don't include VAT, Tariff, &amp; Luxury Tax. Sino Eagle Yachts reserves the right to change specifications and pricing without notice*</t>
  </si>
  <si>
    <t>Propulsion</t>
  </si>
  <si>
    <t>Flybridge</t>
  </si>
  <si>
    <t>Water</t>
  </si>
  <si>
    <t>Comfort</t>
  </si>
  <si>
    <t>Navigation</t>
  </si>
  <si>
    <t>Lighting</t>
  </si>
  <si>
    <t>Dark oiled legno cabinetry</t>
  </si>
  <si>
    <t xml:space="preserve">Reserve fuel tank (360 l / 95 gal) with transfer pump and independent fuel gauge </t>
  </si>
  <si>
    <t>Bow thruster x 1 - stbd hull - 8.0hp - 6.0kw</t>
  </si>
  <si>
    <t xml:space="preserve">Lexan windshield for helm station - black color - (dealer to install) </t>
  </si>
  <si>
    <t>Stainless steel davit system with tackle and electrical winch (max load 300kg)</t>
  </si>
  <si>
    <t xml:space="preserve">Hydraulic stainless steel with teak gratings telescoping gangway at aft transom </t>
  </si>
  <si>
    <t>Wireless remote for windlass</t>
  </si>
  <si>
    <t>Shore power cable master stowage system ( two systems)</t>
  </si>
  <si>
    <t>Fresh water deck wash pump for bow area</t>
  </si>
  <si>
    <t>Forepeak skipper cabin with air-conditioning - sleeping bunk, toilet, and sink</t>
  </si>
  <si>
    <t xml:space="preserve">Full length mirrors in all cabins </t>
  </si>
  <si>
    <t>Fill in cushion for salon table (for standard version table which has ability to lower)</t>
  </si>
  <si>
    <t xml:space="preserve">Fans in cabins - two fans in master bedroom, one fan in each guest room </t>
  </si>
  <si>
    <t>Washer/dryer single combo unit - ventless (installed in forward master cabin)</t>
  </si>
  <si>
    <t>Tv cable shore side connection</t>
  </si>
  <si>
    <t xml:space="preserve">Propane cooktop in lieu of standard two burner electrical induction cooktop (does not include propane bottle) </t>
  </si>
  <si>
    <t>Electric wine cellar in salon - 23 bottles (cannot be ordered with inside steering option)</t>
  </si>
  <si>
    <t>Additional fridge/freezer in salon - 65 liter (cannot be ordered with inside steering option)</t>
  </si>
  <si>
    <t xml:space="preserve">Synthetic marine teak color decking covering aft cockpit deck, transom steps and transom - flexiteek 2g </t>
  </si>
  <si>
    <t>Synthetic marine teak color decking covering flybridge deck and steps leading from cockpit to flybridge - flexiteek 2g</t>
  </si>
  <si>
    <t xml:space="preserve">Evolution autopilot wireless remote </t>
  </si>
  <si>
    <t>Spot light with remote</t>
  </si>
  <si>
    <t>For Australia territory only - must be selected if boat has Australia destination due to electrical compliance requirements</t>
  </si>
  <si>
    <t xml:space="preserve">Change from standard layout three cabin three head to four cabin four head </t>
  </si>
  <si>
    <t>Light aged ash cabinetry</t>
  </si>
  <si>
    <t>Prefitting for master cabin TV with single all in one bluetooth soundbar and rotating electric telescoping TV in salon (does not include TV's - includes wiring and TV mount)</t>
  </si>
  <si>
    <t xml:space="preserve">AFT Cockpit sunshade system with two removable posts </t>
  </si>
  <si>
    <t>Offshore navigation package - includes coastal navigation package as detailed above with addition of Raymarine radome RD418hd color scanner 4kw 18 inch and Raymarine AIS 700 system with antenna coupling</t>
  </si>
  <si>
    <t>Aquila 44</t>
  </si>
  <si>
    <t>Interior Finish</t>
  </si>
  <si>
    <t>Electric System</t>
  </si>
  <si>
    <t>Australian Compliance</t>
  </si>
  <si>
    <t>Deck Gear</t>
  </si>
  <si>
    <t>Variable speed chilled water air conditioning - 50000 BTU chiller and 48000 air handler</t>
  </si>
  <si>
    <t>Flybridge air conditioning - total air handler increase to 64,000 BTU (system designed to blow cool air on driver station with separate outlet facing aft. *note" - discuss with sales agent the parameters of this due to the vast expanse of flybridge</t>
  </si>
  <si>
    <t xml:space="preserve">Water maker 63ltr/17 gal per hour - spectra newport400 (12 volt) with Z-ion protection system </t>
  </si>
  <si>
    <t>Generator - kohler 9kW with sound enclosure, remote control, &amp; fuel transfer pump</t>
  </si>
  <si>
    <t>Solar panels (2 x 100W )(hard top option required)</t>
  </si>
  <si>
    <t>Dinghy davit electrical crane (12V) with aluminum dinghy supports (max total crane load 300kg-660LBS) max weight on each support 150kg-330LBS</t>
  </si>
  <si>
    <t>Electrical BBQ with polished stainless steel reflector plate and automatic shut off switch with 36l refrigerator at wet bar</t>
  </si>
  <si>
    <t>Electrical BBQ with polished stainless steel reflector plate and automatic shut off switch with stainless steel ice maker at wet bar</t>
  </si>
  <si>
    <t xml:space="preserve">Underwater lighting x 2 (blue color) </t>
  </si>
  <si>
    <t>Aquila 44 Yacht Power Catamaran</t>
  </si>
  <si>
    <t xml:space="preserve">Total for boat EX Shanghai shipping port </t>
  </si>
  <si>
    <t xml:space="preserve">Shipping </t>
  </si>
  <si>
    <t>Coastal navigation package - one Raymarine 12" axiom Pro S chart plotter with CPT-S transducer / Raymarine I70S multifunction display / Raymarine 63 VHF with Raymic remote station and antenna / Raymarine cam220 camera mounted on AFT of flybridge for docking / Raymarine evolution autopilot with P70 rotary display</t>
  </si>
  <si>
    <t xml:space="preserve">Interior steering package with Raymarine 12" axiom display, I70S multifunction display, and P70R autopilot display </t>
  </si>
  <si>
    <t>Three cabins, three heads, two 230 HP Volvo D4 with 7" Volvo display at helm, rope cutters, hard top with stainless supports, 55LBS delta anchor with chain, electric cooktop, inverter/charger, antifouling paint, and mooring kit - see base boat specifications list for additional details - FAS Shanghai includes shipping cradle and shrink wrap</t>
  </si>
  <si>
    <t xml:space="preserve">Shanghai to final destination (dealer to confirm) </t>
  </si>
  <si>
    <t xml:space="preserve">Cabin Layout </t>
  </si>
  <si>
    <t xml:space="preserve">Two 370 HP Yanmar 8LV inboard engines with Aquila Hydro Glide semi foiling system to improve comfort and consumption </t>
  </si>
  <si>
    <t xml:space="preserve">Two 320 HP Volvo D4 inboard engines in lieu of standard 230 HP Volvo D4 engines </t>
  </si>
  <si>
    <t xml:space="preserve">Two 370 HP Yanmar 8LV inboard engines in lieu of standard 230 HP Volvo D4 engines   </t>
  </si>
  <si>
    <t>**Official Pricing - Effective July 1st, 2022- Pricing subject to change**</t>
  </si>
  <si>
    <t>2023 Suggested Retail Price List Hulls A44175-A44185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</si>
</sst>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_ ;_-[$$-409]* \-#,##0\ ;_-[$$-409]* &quot;-&quot;??_ ;_-@_ "/>
  </numFmts>
  <fonts count="15"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555D6A"/>
      <name val="Paralucent Medium"/>
    </font>
    <font>
      <b/>
      <sz val="11"/>
      <color rgb="FF555D6A"/>
      <name val="Paralucent Medium"/>
    </font>
    <font>
      <sz val="11"/>
      <color rgb="FF555D6A"/>
      <name val="Calibri"/>
      <family val="2"/>
      <charset val="222"/>
      <scheme val="minor"/>
    </font>
    <font>
      <sz val="11"/>
      <color rgb="FF555D6A"/>
      <name val="Paralucent Medium"/>
    </font>
    <font>
      <i/>
      <sz val="10"/>
      <color rgb="FF555D6A"/>
      <name val="Calibri"/>
      <family val="2"/>
      <scheme val="minor"/>
    </font>
    <font>
      <sz val="11"/>
      <color rgb="FF555D6A"/>
      <name val="Paralucent Mediumi"/>
      <charset val="222"/>
    </font>
    <font>
      <b/>
      <sz val="18"/>
      <color theme="1"/>
      <name val="Paralucent Medium"/>
    </font>
    <font>
      <b/>
      <sz val="20"/>
      <color theme="1"/>
      <name val="Paralucent Medium"/>
    </font>
    <font>
      <b/>
      <sz val="11"/>
      <color rgb="FFFF0000"/>
      <name val="Paralucent Medium"/>
    </font>
    <font>
      <b/>
      <sz val="11"/>
      <color rgb="FFFF0000"/>
      <name val="Paralucent Mediumi"/>
      <charset val="222"/>
    </font>
    <font>
      <b/>
      <sz val="11"/>
      <color rgb="FFFF0000"/>
      <name val="Calibri"/>
      <family val="2"/>
      <charset val="222"/>
      <scheme val="minor"/>
    </font>
    <font>
      <b/>
      <sz val="10"/>
      <color rgb="FFFF0000"/>
      <name val="Calibri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D1D3D4"/>
      </bottom>
      <diagonal/>
    </border>
    <border>
      <left style="thin">
        <color rgb="FFD1D3D4"/>
      </left>
      <right style="thin">
        <color rgb="FFD1D3D4"/>
      </right>
      <top style="thin">
        <color rgb="FFD1D3D4"/>
      </top>
      <bottom style="thin">
        <color rgb="FFD1D3D4"/>
      </bottom>
      <diagonal/>
    </border>
    <border>
      <left style="thin">
        <color rgb="FFD1D3D4"/>
      </left>
      <right style="thin">
        <color rgb="FFD1D3D4"/>
      </right>
      <top style="thin">
        <color rgb="FFD1D3D4"/>
      </top>
      <bottom/>
      <diagonal/>
    </border>
    <border>
      <left style="thin">
        <color rgb="FFD1D3D4"/>
      </left>
      <right/>
      <top style="thin">
        <color rgb="FFD1D3D4"/>
      </top>
      <bottom style="thin">
        <color rgb="FFD1D3D4"/>
      </bottom>
      <diagonal/>
    </border>
    <border>
      <left style="thin">
        <color rgb="FFD1D3D4"/>
      </left>
      <right/>
      <top/>
      <bottom/>
      <diagonal/>
    </border>
    <border>
      <left/>
      <right style="thin">
        <color rgb="FFD1D3D4"/>
      </right>
      <top/>
      <bottom/>
      <diagonal/>
    </border>
    <border>
      <left/>
      <right style="thin">
        <color rgb="FFD1D3D4"/>
      </right>
      <top/>
      <bottom style="thin">
        <color rgb="FFD1D3D4"/>
      </bottom>
      <diagonal/>
    </border>
    <border>
      <left/>
      <right/>
      <top style="thin">
        <color rgb="FFD1D3D4"/>
      </top>
      <bottom/>
      <diagonal/>
    </border>
    <border>
      <left style="thin">
        <color rgb="FFD1D3D4"/>
      </left>
      <right/>
      <top/>
      <bottom style="thin">
        <color rgb="FFD1D3D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1D3D4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rgb="FFD1D3D4"/>
      </right>
      <top/>
      <bottom style="thin">
        <color theme="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D1D3D4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4185BF"/>
      <color rgb="FF555D6A"/>
      <color rgb="FFD1D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876785</xdr:colOff>
      <xdr:row>1</xdr:row>
      <xdr:rowOff>84665</xdr:rowOff>
    </xdr:from>
    <xdr:to>
      <xdr:col>6</xdr:col>
      <xdr:colOff>595426</xdr:colOff>
      <xdr:row>4</xdr:row>
      <xdr:rowOff>114290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54C3BB-CCA8-4DA1-B92E-3A674821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785" y="264582"/>
          <a:ext cx="2830141" cy="56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70"/>
  <sheetViews>
    <sheetView showGridLines="0" tabSelected="1" view="pageBreakPreview" topLeftCell="A49" zoomScale="62" zoomScaleNormal="90" zoomScaleSheetLayoutView="62" workbookViewId="0">
      <selection activeCell="A8" sqref="A8:XFD8"/>
    </sheetView>
  </sheetViews>
  <sheetFormatPr defaultColWidth="9.1796875" defaultRowHeight="14.5"/>
  <cols>
    <col min="1" max="1" width="8.6328125" style="7" customWidth="1"/>
    <col min="2" max="2" width="6" style="7" customWidth="1"/>
    <col min="3" max="3" width="3.36328125" style="7" customWidth="1"/>
    <col min="4" max="7" width="20.453125" style="7" customWidth="1"/>
    <col min="8" max="8" width="14.1796875" style="7" customWidth="1"/>
    <col min="9" max="9" width="11.90625" style="7" customWidth="1"/>
    <col min="10" max="10" width="10.453125" style="7" bestFit="1" customWidth="1"/>
    <col min="11" max="16384" width="9.1796875" style="7"/>
  </cols>
  <sheetData>
    <row r="6" spans="1:10" ht="25">
      <c r="A6" s="43" t="s">
        <v>53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23">
      <c r="A7" s="44" t="s">
        <v>65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" customHeight="1">
      <c r="A8" s="8"/>
      <c r="B8" s="8"/>
      <c r="C8" s="8"/>
    </row>
    <row r="9" spans="1:10" ht="24" customHeight="1">
      <c r="A9" s="1"/>
      <c r="B9" s="1"/>
      <c r="C9" s="9"/>
      <c r="D9" s="10"/>
      <c r="I9" s="11" t="s">
        <v>0</v>
      </c>
      <c r="J9" s="11" t="s">
        <v>1</v>
      </c>
    </row>
    <row r="10" spans="1:10" s="17" customFormat="1" ht="58" customHeight="1">
      <c r="A10" s="45" t="s">
        <v>39</v>
      </c>
      <c r="B10" s="46"/>
      <c r="C10" s="32"/>
      <c r="D10" s="50" t="s">
        <v>58</v>
      </c>
      <c r="E10" s="51"/>
      <c r="F10" s="51"/>
      <c r="G10" s="51"/>
      <c r="H10" s="52"/>
      <c r="I10" s="16">
        <v>978035.05800000008</v>
      </c>
      <c r="J10" s="16">
        <f>C10*I10</f>
        <v>0</v>
      </c>
    </row>
    <row r="11" spans="1:10" s="17" customFormat="1" ht="16" customHeight="1">
      <c r="A11" s="30"/>
      <c r="B11" s="30"/>
      <c r="C11" s="31"/>
      <c r="D11" s="29"/>
      <c r="E11" s="29"/>
      <c r="F11" s="29"/>
      <c r="G11" s="29"/>
      <c r="H11" s="29"/>
      <c r="I11" s="16"/>
      <c r="J11" s="16"/>
    </row>
    <row r="12" spans="1:10" ht="16" customHeight="1">
      <c r="A12" s="47" t="s">
        <v>60</v>
      </c>
      <c r="B12" s="47"/>
      <c r="C12" s="26"/>
      <c r="D12" s="53" t="s">
        <v>34</v>
      </c>
      <c r="E12" s="53"/>
      <c r="F12" s="53"/>
      <c r="G12" s="53"/>
      <c r="H12" s="54"/>
      <c r="I12" s="2">
        <v>26957.469000000005</v>
      </c>
      <c r="J12" s="2">
        <f>C12*I12</f>
        <v>0</v>
      </c>
    </row>
    <row r="13" spans="1:10">
      <c r="A13" s="42"/>
      <c r="B13" s="42"/>
      <c r="C13" s="23"/>
      <c r="D13" s="55"/>
      <c r="E13" s="55"/>
      <c r="F13" s="55"/>
      <c r="G13" s="55"/>
      <c r="H13" s="55"/>
      <c r="I13" s="12"/>
      <c r="J13" s="3"/>
    </row>
    <row r="14" spans="1:10" ht="16" customHeight="1">
      <c r="A14" s="33" t="s">
        <v>40</v>
      </c>
      <c r="B14" s="34"/>
      <c r="C14" s="22"/>
      <c r="D14" s="56" t="s">
        <v>11</v>
      </c>
      <c r="E14" s="57"/>
      <c r="F14" s="57"/>
      <c r="G14" s="57"/>
      <c r="H14" s="57"/>
      <c r="I14" s="2" t="s">
        <v>2</v>
      </c>
      <c r="J14" s="2" t="str">
        <f>IF(C14=1,I14,"")</f>
        <v/>
      </c>
    </row>
    <row r="15" spans="1:10" ht="16" customHeight="1">
      <c r="A15" s="33"/>
      <c r="B15" s="34"/>
      <c r="C15" s="22"/>
      <c r="D15" s="58" t="s">
        <v>35</v>
      </c>
      <c r="E15" s="59"/>
      <c r="F15" s="59"/>
      <c r="G15" s="59"/>
      <c r="H15" s="60"/>
      <c r="I15" s="2" t="s">
        <v>3</v>
      </c>
      <c r="J15" s="2" t="str">
        <f>IF(C15=1,I15,"")</f>
        <v/>
      </c>
    </row>
    <row r="16" spans="1:10">
      <c r="A16" s="37"/>
      <c r="B16" s="37"/>
      <c r="C16" s="27"/>
      <c r="D16" s="61"/>
      <c r="E16" s="61"/>
      <c r="F16" s="61"/>
      <c r="G16" s="61"/>
      <c r="H16" s="61"/>
      <c r="I16" s="12"/>
      <c r="J16" s="3"/>
    </row>
    <row r="17" spans="1:10" ht="16" customHeight="1">
      <c r="A17" s="33" t="s">
        <v>5</v>
      </c>
      <c r="B17" s="34"/>
      <c r="C17" s="22"/>
      <c r="D17" s="56" t="s">
        <v>62</v>
      </c>
      <c r="E17" s="57"/>
      <c r="F17" s="57"/>
      <c r="G17" s="57"/>
      <c r="H17" s="57"/>
      <c r="I17" s="2">
        <v>28901.470400000006</v>
      </c>
      <c r="J17" s="2">
        <f>C17*I17</f>
        <v>0</v>
      </c>
    </row>
    <row r="18" spans="1:10" ht="16" customHeight="1">
      <c r="A18" s="33"/>
      <c r="B18" s="34"/>
      <c r="C18" s="22"/>
      <c r="D18" s="56" t="s">
        <v>63</v>
      </c>
      <c r="E18" s="57"/>
      <c r="F18" s="57"/>
      <c r="G18" s="57"/>
      <c r="H18" s="57"/>
      <c r="I18" s="2">
        <v>97710.101280000017</v>
      </c>
      <c r="J18" s="2">
        <f t="shared" ref="J18:J19" si="0">C18*I18</f>
        <v>0</v>
      </c>
    </row>
    <row r="19" spans="1:10" ht="29" customHeight="1">
      <c r="A19" s="33"/>
      <c r="B19" s="34"/>
      <c r="C19" s="22"/>
      <c r="D19" s="56" t="s">
        <v>61</v>
      </c>
      <c r="E19" s="63"/>
      <c r="F19" s="63"/>
      <c r="G19" s="63"/>
      <c r="H19" s="64"/>
      <c r="I19" s="2">
        <v>191622.02400000003</v>
      </c>
      <c r="J19" s="2">
        <f t="shared" si="0"/>
        <v>0</v>
      </c>
    </row>
    <row r="20" spans="1:10" ht="18.5" customHeight="1">
      <c r="A20" s="33"/>
      <c r="B20" s="34"/>
      <c r="C20" s="22"/>
      <c r="D20" s="56" t="s">
        <v>12</v>
      </c>
      <c r="E20" s="57"/>
      <c r="F20" s="57"/>
      <c r="G20" s="57"/>
      <c r="H20" s="57"/>
      <c r="I20" s="2">
        <v>10528.969000000001</v>
      </c>
      <c r="J20" s="2">
        <f>C20*I20</f>
        <v>0</v>
      </c>
    </row>
    <row r="21" spans="1:10" ht="16" customHeight="1">
      <c r="A21" s="35"/>
      <c r="B21" s="36"/>
      <c r="C21" s="22"/>
      <c r="D21" s="62" t="s">
        <v>13</v>
      </c>
      <c r="E21" s="53"/>
      <c r="F21" s="53"/>
      <c r="G21" s="53"/>
      <c r="H21" s="53"/>
      <c r="I21" s="2">
        <v>16847.823300000004</v>
      </c>
      <c r="J21" s="2">
        <f>C21*I21</f>
        <v>0</v>
      </c>
    </row>
    <row r="22" spans="1:10">
      <c r="A22" s="42"/>
      <c r="B22" s="42"/>
      <c r="C22" s="23"/>
      <c r="D22" s="61"/>
      <c r="E22" s="61"/>
      <c r="F22" s="61"/>
      <c r="G22" s="61"/>
      <c r="H22" s="61"/>
      <c r="I22" s="12"/>
      <c r="J22" s="3"/>
    </row>
    <row r="23" spans="1:10" ht="16" customHeight="1">
      <c r="A23" s="33" t="s">
        <v>6</v>
      </c>
      <c r="B23" s="34"/>
      <c r="C23" s="22"/>
      <c r="D23" s="48" t="s">
        <v>14</v>
      </c>
      <c r="E23" s="49"/>
      <c r="F23" s="49"/>
      <c r="G23" s="49"/>
      <c r="H23" s="49"/>
      <c r="I23" s="2">
        <v>7933.3566400000018</v>
      </c>
      <c r="J23" s="2">
        <f>C23*I23</f>
        <v>0</v>
      </c>
    </row>
    <row r="24" spans="1:10" ht="32" customHeight="1">
      <c r="A24" s="33"/>
      <c r="B24" s="34"/>
      <c r="C24" s="22"/>
      <c r="D24" s="48" t="s">
        <v>51</v>
      </c>
      <c r="E24" s="49"/>
      <c r="F24" s="49"/>
      <c r="G24" s="49"/>
      <c r="H24" s="49"/>
      <c r="I24" s="2">
        <v>8113.46965</v>
      </c>
      <c r="J24" s="5">
        <f>C24*I24</f>
        <v>0</v>
      </c>
    </row>
    <row r="25" spans="1:10" ht="30.5" customHeight="1">
      <c r="A25" s="35"/>
      <c r="B25" s="36"/>
      <c r="C25" s="22"/>
      <c r="D25" s="65" t="s">
        <v>50</v>
      </c>
      <c r="E25" s="66"/>
      <c r="F25" s="66"/>
      <c r="G25" s="66"/>
      <c r="H25" s="66"/>
      <c r="I25" s="6">
        <v>7616.9550600000002</v>
      </c>
      <c r="J25" s="2">
        <f>C25*I25</f>
        <v>0</v>
      </c>
    </row>
    <row r="26" spans="1:10">
      <c r="A26" s="42"/>
      <c r="B26" s="42"/>
      <c r="C26" s="23"/>
      <c r="D26" s="61"/>
      <c r="E26" s="61"/>
      <c r="F26" s="61"/>
      <c r="G26" s="61"/>
      <c r="H26" s="61"/>
      <c r="I26" s="12"/>
      <c r="J26" s="3"/>
    </row>
    <row r="27" spans="1:10" ht="31.5" customHeight="1">
      <c r="A27" s="33" t="s">
        <v>43</v>
      </c>
      <c r="B27" s="34"/>
      <c r="C27" s="22"/>
      <c r="D27" s="56" t="s">
        <v>49</v>
      </c>
      <c r="E27" s="57"/>
      <c r="F27" s="57"/>
      <c r="G27" s="57"/>
      <c r="H27" s="57"/>
      <c r="I27" s="2">
        <v>27930.897280000001</v>
      </c>
      <c r="J27" s="2">
        <f>C27*I27</f>
        <v>0</v>
      </c>
    </row>
    <row r="28" spans="1:10" ht="16" customHeight="1">
      <c r="A28" s="33"/>
      <c r="B28" s="34"/>
      <c r="C28" s="22"/>
      <c r="D28" s="56" t="s">
        <v>15</v>
      </c>
      <c r="E28" s="57"/>
      <c r="F28" s="57"/>
      <c r="G28" s="57"/>
      <c r="H28" s="57"/>
      <c r="I28" s="2">
        <v>6255.1797000000006</v>
      </c>
      <c r="J28" s="2">
        <f>C28*I28</f>
        <v>0</v>
      </c>
    </row>
    <row r="29" spans="1:10" ht="16" customHeight="1">
      <c r="A29" s="33"/>
      <c r="B29" s="34"/>
      <c r="C29" s="22"/>
      <c r="D29" s="56" t="s">
        <v>16</v>
      </c>
      <c r="E29" s="57"/>
      <c r="F29" s="57"/>
      <c r="G29" s="57"/>
      <c r="H29" s="57"/>
      <c r="I29" s="2">
        <v>25903.4391</v>
      </c>
      <c r="J29" s="2">
        <f>C29*I29</f>
        <v>0</v>
      </c>
    </row>
    <row r="30" spans="1:10" ht="16" customHeight="1">
      <c r="A30" s="35"/>
      <c r="B30" s="36"/>
      <c r="C30" s="22"/>
      <c r="D30" s="62" t="s">
        <v>17</v>
      </c>
      <c r="E30" s="53"/>
      <c r="F30" s="53"/>
      <c r="G30" s="53"/>
      <c r="H30" s="53"/>
      <c r="I30" s="2">
        <v>832.7</v>
      </c>
      <c r="J30" s="2">
        <f>C30*I30</f>
        <v>0</v>
      </c>
    </row>
    <row r="31" spans="1:10">
      <c r="A31" s="37"/>
      <c r="B31" s="37"/>
      <c r="C31" s="27"/>
      <c r="D31" s="61"/>
      <c r="E31" s="61"/>
      <c r="F31" s="61"/>
      <c r="G31" s="61"/>
      <c r="H31" s="61"/>
      <c r="I31" s="12"/>
      <c r="J31" s="3"/>
    </row>
    <row r="32" spans="1:10" ht="16" customHeight="1">
      <c r="A32" s="33" t="s">
        <v>41</v>
      </c>
      <c r="B32" s="34"/>
      <c r="C32" s="22"/>
      <c r="D32" s="56" t="s">
        <v>47</v>
      </c>
      <c r="E32" s="57"/>
      <c r="F32" s="57"/>
      <c r="G32" s="57"/>
      <c r="H32" s="57"/>
      <c r="I32" s="2">
        <v>39431.685700000009</v>
      </c>
      <c r="J32" s="2">
        <f>C32*I32</f>
        <v>0</v>
      </c>
    </row>
    <row r="33" spans="1:10" ht="16" customHeight="1">
      <c r="A33" s="33"/>
      <c r="B33" s="34"/>
      <c r="C33" s="22"/>
      <c r="D33" s="56" t="s">
        <v>48</v>
      </c>
      <c r="E33" s="57"/>
      <c r="F33" s="57"/>
      <c r="G33" s="57"/>
      <c r="H33" s="57"/>
      <c r="I33" s="2">
        <v>5030.3</v>
      </c>
      <c r="J33" s="2">
        <f>C33*I33</f>
        <v>0</v>
      </c>
    </row>
    <row r="34" spans="1:10" ht="16" customHeight="1">
      <c r="A34" s="35"/>
      <c r="B34" s="36"/>
      <c r="C34" s="22"/>
      <c r="D34" s="62" t="s">
        <v>18</v>
      </c>
      <c r="E34" s="53"/>
      <c r="F34" s="53"/>
      <c r="G34" s="53"/>
      <c r="H34" s="53"/>
      <c r="I34" s="2">
        <v>11056.32</v>
      </c>
      <c r="J34" s="2">
        <f>C34*I34</f>
        <v>0</v>
      </c>
    </row>
    <row r="35" spans="1:10">
      <c r="A35" s="42"/>
      <c r="B35" s="42"/>
      <c r="C35" s="23"/>
      <c r="D35" s="61"/>
      <c r="E35" s="61"/>
      <c r="F35" s="61"/>
      <c r="G35" s="61"/>
      <c r="H35" s="61"/>
      <c r="I35" s="12"/>
      <c r="J35" s="3"/>
    </row>
    <row r="36" spans="1:10" ht="16" customHeight="1">
      <c r="A36" s="33" t="s">
        <v>7</v>
      </c>
      <c r="B36" s="34"/>
      <c r="C36" s="22"/>
      <c r="D36" s="56" t="s">
        <v>46</v>
      </c>
      <c r="E36" s="57"/>
      <c r="F36" s="57"/>
      <c r="G36" s="57"/>
      <c r="H36" s="57"/>
      <c r="I36" s="2">
        <v>32477.445000000003</v>
      </c>
      <c r="J36" s="2">
        <f>C36*I36</f>
        <v>0</v>
      </c>
    </row>
    <row r="37" spans="1:10" ht="16" customHeight="1">
      <c r="A37" s="35"/>
      <c r="B37" s="36"/>
      <c r="C37" s="22"/>
      <c r="D37" s="62" t="s">
        <v>19</v>
      </c>
      <c r="E37" s="53"/>
      <c r="F37" s="53"/>
      <c r="G37" s="53"/>
      <c r="H37" s="53"/>
      <c r="I37" s="2">
        <v>1464.1000000000001</v>
      </c>
      <c r="J37" s="2">
        <f>C37*I37</f>
        <v>0</v>
      </c>
    </row>
    <row r="38" spans="1:10">
      <c r="A38" s="42"/>
      <c r="B38" s="42"/>
      <c r="C38" s="23"/>
      <c r="D38" s="61"/>
      <c r="E38" s="61"/>
      <c r="F38" s="61"/>
      <c r="G38" s="61"/>
      <c r="H38" s="61"/>
      <c r="I38" s="12"/>
      <c r="J38" s="3"/>
    </row>
    <row r="39" spans="1:10" ht="16" customHeight="1">
      <c r="A39" s="33" t="s">
        <v>8</v>
      </c>
      <c r="B39" s="34"/>
      <c r="C39" s="22"/>
      <c r="D39" s="56" t="s">
        <v>44</v>
      </c>
      <c r="E39" s="57"/>
      <c r="F39" s="57"/>
      <c r="G39" s="57"/>
      <c r="H39" s="57"/>
      <c r="I39" s="2">
        <v>52613.460900000005</v>
      </c>
      <c r="J39" s="2">
        <f t="shared" ref="J39:J53" si="1">C39*I39</f>
        <v>0</v>
      </c>
    </row>
    <row r="40" spans="1:10" ht="45" customHeight="1">
      <c r="A40" s="33"/>
      <c r="B40" s="34"/>
      <c r="C40" s="28"/>
      <c r="D40" s="56" t="s">
        <v>45</v>
      </c>
      <c r="E40" s="57"/>
      <c r="F40" s="57"/>
      <c r="G40" s="57"/>
      <c r="H40" s="57"/>
      <c r="I40" s="2">
        <v>12716.168850000002</v>
      </c>
      <c r="J40" s="2">
        <f t="shared" si="1"/>
        <v>0</v>
      </c>
    </row>
    <row r="41" spans="1:10" ht="16" customHeight="1">
      <c r="A41" s="33"/>
      <c r="B41" s="34"/>
      <c r="C41" s="28"/>
      <c r="D41" s="56" t="s">
        <v>20</v>
      </c>
      <c r="E41" s="57"/>
      <c r="F41" s="57"/>
      <c r="G41" s="57"/>
      <c r="H41" s="57"/>
      <c r="I41" s="2">
        <v>11295.035620000004</v>
      </c>
      <c r="J41" s="2">
        <f t="shared" si="1"/>
        <v>0</v>
      </c>
    </row>
    <row r="42" spans="1:10" ht="16" customHeight="1">
      <c r="A42" s="33"/>
      <c r="B42" s="34"/>
      <c r="C42" s="28"/>
      <c r="D42" s="56" t="s">
        <v>21</v>
      </c>
      <c r="E42" s="57"/>
      <c r="F42" s="57"/>
      <c r="G42" s="57"/>
      <c r="H42" s="57"/>
      <c r="I42" s="2">
        <v>1392.4570000000003</v>
      </c>
      <c r="J42" s="2">
        <f t="shared" si="1"/>
        <v>0</v>
      </c>
    </row>
    <row r="43" spans="1:10" ht="16" customHeight="1">
      <c r="A43" s="33"/>
      <c r="B43" s="34"/>
      <c r="C43" s="28"/>
      <c r="D43" s="56" t="s">
        <v>23</v>
      </c>
      <c r="E43" s="57"/>
      <c r="F43" s="57"/>
      <c r="G43" s="57"/>
      <c r="H43" s="57"/>
      <c r="I43" s="2">
        <v>1184.7</v>
      </c>
      <c r="J43" s="2">
        <f t="shared" si="1"/>
        <v>0</v>
      </c>
    </row>
    <row r="44" spans="1:10" ht="16" customHeight="1">
      <c r="A44" s="33"/>
      <c r="B44" s="34"/>
      <c r="C44" s="28"/>
      <c r="D44" s="56" t="s">
        <v>22</v>
      </c>
      <c r="E44" s="57"/>
      <c r="F44" s="57"/>
      <c r="G44" s="57"/>
      <c r="H44" s="57"/>
      <c r="I44" s="2">
        <v>571.03200000000004</v>
      </c>
      <c r="J44" s="2">
        <f t="shared" si="1"/>
        <v>0</v>
      </c>
    </row>
    <row r="45" spans="1:10" ht="16" customHeight="1">
      <c r="A45" s="33"/>
      <c r="B45" s="34"/>
      <c r="C45" s="28"/>
      <c r="D45" s="56" t="s">
        <v>24</v>
      </c>
      <c r="E45" s="57"/>
      <c r="F45" s="57"/>
      <c r="G45" s="57"/>
      <c r="H45" s="57"/>
      <c r="I45" s="2">
        <v>4163.7750000000005</v>
      </c>
      <c r="J45" s="2">
        <f t="shared" si="1"/>
        <v>0</v>
      </c>
    </row>
    <row r="46" spans="1:10" ht="32" customHeight="1">
      <c r="A46" s="33"/>
      <c r="B46" s="34"/>
      <c r="C46" s="28"/>
      <c r="D46" s="56" t="s">
        <v>36</v>
      </c>
      <c r="E46" s="57"/>
      <c r="F46" s="57"/>
      <c r="G46" s="57"/>
      <c r="H46" s="57"/>
      <c r="I46" s="2">
        <v>5825.8860000000004</v>
      </c>
      <c r="J46" s="2">
        <f t="shared" si="1"/>
        <v>0</v>
      </c>
    </row>
    <row r="47" spans="1:10" ht="16" customHeight="1">
      <c r="A47" s="33"/>
      <c r="B47" s="34"/>
      <c r="C47" s="28"/>
      <c r="D47" s="56" t="s">
        <v>25</v>
      </c>
      <c r="E47" s="57"/>
      <c r="F47" s="57"/>
      <c r="G47" s="57"/>
      <c r="H47" s="57"/>
      <c r="I47" s="2">
        <v>1337.6000000000001</v>
      </c>
      <c r="J47" s="2">
        <f t="shared" si="1"/>
        <v>0</v>
      </c>
    </row>
    <row r="48" spans="1:10" ht="29" customHeight="1">
      <c r="A48" s="33"/>
      <c r="B48" s="34"/>
      <c r="C48" s="28"/>
      <c r="D48" s="56" t="s">
        <v>26</v>
      </c>
      <c r="E48" s="57"/>
      <c r="F48" s="57"/>
      <c r="G48" s="57"/>
      <c r="H48" s="57"/>
      <c r="I48" s="2">
        <v>416.94400000000007</v>
      </c>
      <c r="J48" s="2">
        <f t="shared" si="1"/>
        <v>0</v>
      </c>
    </row>
    <row r="49" spans="1:10" ht="16" customHeight="1">
      <c r="A49" s="33"/>
      <c r="B49" s="34"/>
      <c r="C49" s="28"/>
      <c r="D49" s="56" t="s">
        <v>27</v>
      </c>
      <c r="E49" s="57"/>
      <c r="F49" s="57"/>
      <c r="G49" s="57"/>
      <c r="H49" s="57"/>
      <c r="I49" s="2">
        <v>3432.7700000000004</v>
      </c>
      <c r="J49" s="2">
        <f t="shared" si="1"/>
        <v>0</v>
      </c>
    </row>
    <row r="50" spans="1:10" ht="16" customHeight="1">
      <c r="A50" s="33"/>
      <c r="B50" s="34"/>
      <c r="C50" s="28"/>
      <c r="D50" s="56" t="s">
        <v>28</v>
      </c>
      <c r="E50" s="57"/>
      <c r="F50" s="57"/>
      <c r="G50" s="57"/>
      <c r="H50" s="57"/>
      <c r="I50" s="2">
        <v>3185.8827000000001</v>
      </c>
      <c r="J50" s="2">
        <f t="shared" si="1"/>
        <v>0</v>
      </c>
    </row>
    <row r="51" spans="1:10" ht="16" customHeight="1">
      <c r="A51" s="33"/>
      <c r="B51" s="34"/>
      <c r="C51" s="28"/>
      <c r="D51" s="56" t="s">
        <v>29</v>
      </c>
      <c r="E51" s="57"/>
      <c r="F51" s="57"/>
      <c r="G51" s="57"/>
      <c r="H51" s="57"/>
      <c r="I51" s="2">
        <v>14186.576250000002</v>
      </c>
      <c r="J51" s="2">
        <f t="shared" si="1"/>
        <v>0</v>
      </c>
    </row>
    <row r="52" spans="1:10" ht="28.5" customHeight="1">
      <c r="A52" s="33"/>
      <c r="B52" s="34"/>
      <c r="C52" s="28"/>
      <c r="D52" s="56" t="s">
        <v>30</v>
      </c>
      <c r="E52" s="57"/>
      <c r="F52" s="57"/>
      <c r="G52" s="57"/>
      <c r="H52" s="57"/>
      <c r="I52" s="2">
        <v>25604.836950000004</v>
      </c>
      <c r="J52" s="2">
        <f t="shared" si="1"/>
        <v>0</v>
      </c>
    </row>
    <row r="53" spans="1:10" ht="28.5" customHeight="1">
      <c r="A53" s="35"/>
      <c r="B53" s="36"/>
      <c r="C53" s="28"/>
      <c r="D53" s="62" t="s">
        <v>37</v>
      </c>
      <c r="E53" s="53"/>
      <c r="F53" s="53"/>
      <c r="G53" s="53"/>
      <c r="H53" s="53"/>
      <c r="I53" s="2">
        <v>3767.8594800000005</v>
      </c>
      <c r="J53" s="2">
        <f t="shared" si="1"/>
        <v>0</v>
      </c>
    </row>
    <row r="54" spans="1:10">
      <c r="A54" s="37"/>
      <c r="B54" s="37"/>
      <c r="C54" s="27"/>
      <c r="D54" s="61"/>
      <c r="E54" s="61"/>
      <c r="F54" s="61"/>
      <c r="G54" s="61"/>
      <c r="H54" s="61"/>
      <c r="I54" s="12"/>
      <c r="J54" s="3"/>
    </row>
    <row r="55" spans="1:10" ht="55.5" customHeight="1">
      <c r="A55" s="38" t="s">
        <v>9</v>
      </c>
      <c r="B55" s="39"/>
      <c r="C55" s="24"/>
      <c r="D55" s="67" t="s">
        <v>56</v>
      </c>
      <c r="E55" s="68"/>
      <c r="F55" s="68"/>
      <c r="G55" s="68"/>
      <c r="H55" s="68"/>
      <c r="I55" s="2">
        <v>28687.274000000001</v>
      </c>
      <c r="J55" s="2">
        <f>C55*I55</f>
        <v>0</v>
      </c>
    </row>
    <row r="56" spans="1:10" ht="47" customHeight="1">
      <c r="A56" s="38"/>
      <c r="B56" s="39"/>
      <c r="C56" s="24"/>
      <c r="D56" s="56" t="s">
        <v>38</v>
      </c>
      <c r="E56" s="57"/>
      <c r="F56" s="57"/>
      <c r="G56" s="57"/>
      <c r="H56" s="57"/>
      <c r="I56" s="2">
        <v>41637.673000000003</v>
      </c>
      <c r="J56" s="2">
        <f>C56*I56</f>
        <v>0</v>
      </c>
    </row>
    <row r="57" spans="1:10" ht="32" customHeight="1">
      <c r="A57" s="38"/>
      <c r="B57" s="39"/>
      <c r="C57" s="24"/>
      <c r="D57" s="56" t="s">
        <v>57</v>
      </c>
      <c r="E57" s="57"/>
      <c r="F57" s="57"/>
      <c r="G57" s="57"/>
      <c r="H57" s="57"/>
      <c r="I57" s="2">
        <v>42640.624950000005</v>
      </c>
      <c r="J57" s="2">
        <f>C57*I57</f>
        <v>0</v>
      </c>
    </row>
    <row r="58" spans="1:10" ht="16.5">
      <c r="A58" s="40"/>
      <c r="B58" s="41"/>
      <c r="C58" s="24"/>
      <c r="D58" s="62" t="s">
        <v>31</v>
      </c>
      <c r="E58" s="53"/>
      <c r="F58" s="53"/>
      <c r="G58" s="53"/>
      <c r="H58" s="53"/>
      <c r="I58" s="2">
        <v>1152.8000000000002</v>
      </c>
      <c r="J58" s="2">
        <f>C58*I58</f>
        <v>0</v>
      </c>
    </row>
    <row r="59" spans="1:10">
      <c r="A59" s="37"/>
      <c r="B59" s="37"/>
      <c r="C59" s="27"/>
      <c r="D59" s="61"/>
      <c r="E59" s="61"/>
      <c r="F59" s="61"/>
      <c r="G59" s="61"/>
      <c r="H59" s="61"/>
      <c r="I59" s="12"/>
      <c r="J59" s="3"/>
    </row>
    <row r="60" spans="1:10">
      <c r="A60" s="33" t="s">
        <v>10</v>
      </c>
      <c r="B60" s="34"/>
      <c r="C60" s="22"/>
      <c r="D60" s="56" t="s">
        <v>32</v>
      </c>
      <c r="E60" s="57"/>
      <c r="F60" s="57"/>
      <c r="G60" s="57"/>
      <c r="H60" s="57"/>
      <c r="I60" s="2">
        <v>1815.0000000000002</v>
      </c>
      <c r="J60" s="2">
        <f>C60*I60</f>
        <v>0</v>
      </c>
    </row>
    <row r="61" spans="1:10">
      <c r="A61" s="35"/>
      <c r="B61" s="36"/>
      <c r="C61" s="22"/>
      <c r="D61" s="62" t="s">
        <v>52</v>
      </c>
      <c r="E61" s="53"/>
      <c r="F61" s="53"/>
      <c r="G61" s="53"/>
      <c r="H61" s="53"/>
      <c r="I61" s="2">
        <v>2997.8190000000004</v>
      </c>
      <c r="J61" s="2">
        <f>C61*I61</f>
        <v>0</v>
      </c>
    </row>
    <row r="62" spans="1:10">
      <c r="A62" s="37"/>
      <c r="B62" s="37"/>
      <c r="C62" s="27"/>
      <c r="D62" s="49"/>
      <c r="E62" s="49"/>
      <c r="F62" s="49"/>
      <c r="G62" s="49"/>
      <c r="H62" s="49"/>
      <c r="I62" s="12"/>
      <c r="J62" s="3"/>
    </row>
    <row r="63" spans="1:10" ht="32" customHeight="1">
      <c r="A63" s="35" t="s">
        <v>42</v>
      </c>
      <c r="B63" s="36"/>
      <c r="C63" s="22"/>
      <c r="D63" s="62" t="s">
        <v>33</v>
      </c>
      <c r="E63" s="53"/>
      <c r="F63" s="53"/>
      <c r="G63" s="53"/>
      <c r="H63" s="53"/>
      <c r="I63" s="6">
        <v>5040.5470500000001</v>
      </c>
      <c r="J63" s="20">
        <f>C63*I63</f>
        <v>0</v>
      </c>
    </row>
    <row r="64" spans="1:10" ht="16" customHeight="1">
      <c r="A64" s="19"/>
      <c r="B64" s="19"/>
      <c r="C64" s="25"/>
      <c r="D64" s="18"/>
      <c r="E64" s="18"/>
      <c r="F64" s="18"/>
      <c r="G64" s="18"/>
      <c r="H64" s="18"/>
      <c r="I64" s="3"/>
      <c r="J64" s="3"/>
    </row>
    <row r="65" spans="1:10" ht="16" customHeight="1">
      <c r="A65" s="35" t="s">
        <v>55</v>
      </c>
      <c r="B65" s="35"/>
      <c r="C65" s="26"/>
      <c r="D65" s="72" t="s">
        <v>59</v>
      </c>
      <c r="E65" s="73"/>
      <c r="F65" s="73"/>
      <c r="G65" s="73"/>
      <c r="H65" s="73"/>
      <c r="I65" s="21"/>
      <c r="J65" s="20">
        <f t="shared" ref="J65" si="2">C65*I65</f>
        <v>0</v>
      </c>
    </row>
    <row r="66" spans="1:10">
      <c r="A66" s="37"/>
      <c r="B66" s="37"/>
      <c r="C66" s="10"/>
      <c r="D66" s="61"/>
      <c r="E66" s="61"/>
      <c r="F66" s="61"/>
      <c r="G66" s="61"/>
      <c r="H66" s="61"/>
      <c r="I66" s="12"/>
      <c r="J66" s="3"/>
    </row>
    <row r="67" spans="1:10">
      <c r="A67" s="71"/>
      <c r="B67" s="71"/>
      <c r="C67" s="14"/>
      <c r="D67" s="66" t="s">
        <v>54</v>
      </c>
      <c r="E67" s="66"/>
      <c r="F67" s="66"/>
      <c r="G67" s="66"/>
      <c r="H67" s="66"/>
      <c r="I67" s="15"/>
      <c r="J67" s="4">
        <f>SUM(J10:J66)</f>
        <v>0</v>
      </c>
    </row>
    <row r="68" spans="1:10">
      <c r="A68" s="10"/>
      <c r="B68" s="10"/>
      <c r="C68" s="10"/>
      <c r="D68" s="13"/>
      <c r="I68" s="10"/>
      <c r="J68" s="10"/>
    </row>
    <row r="69" spans="1:10" ht="14.25" customHeight="1">
      <c r="A69" s="69" t="s">
        <v>4</v>
      </c>
      <c r="B69" s="69"/>
      <c r="C69" s="69"/>
      <c r="D69" s="69"/>
      <c r="E69" s="69"/>
      <c r="F69" s="69"/>
      <c r="G69" s="69"/>
      <c r="H69" s="69"/>
      <c r="I69" s="69"/>
      <c r="J69" s="69"/>
    </row>
    <row r="70" spans="1:10" ht="14.25" customHeight="1">
      <c r="A70" s="70" t="s">
        <v>64</v>
      </c>
      <c r="B70" s="70"/>
      <c r="C70" s="70"/>
      <c r="D70" s="70"/>
      <c r="E70" s="70"/>
      <c r="F70" s="70"/>
      <c r="G70" s="70"/>
      <c r="H70" s="70"/>
      <c r="I70" s="70"/>
      <c r="J70" s="70"/>
    </row>
  </sheetData>
  <mergeCells count="85">
    <mergeCell ref="A69:J69"/>
    <mergeCell ref="A70:J70"/>
    <mergeCell ref="D60:H60"/>
    <mergeCell ref="D61:H61"/>
    <mergeCell ref="D62:H62"/>
    <mergeCell ref="D63:H63"/>
    <mergeCell ref="D66:H66"/>
    <mergeCell ref="D67:H67"/>
    <mergeCell ref="A62:B62"/>
    <mergeCell ref="A63:B63"/>
    <mergeCell ref="A66:B66"/>
    <mergeCell ref="A67:B67"/>
    <mergeCell ref="A60:B61"/>
    <mergeCell ref="A65:B65"/>
    <mergeCell ref="D65:H65"/>
    <mergeCell ref="D59:H59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47:H47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35:H35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  <mergeCell ref="D23:H23"/>
    <mergeCell ref="D10:H10"/>
    <mergeCell ref="D12:H12"/>
    <mergeCell ref="D13:H13"/>
    <mergeCell ref="D14:H14"/>
    <mergeCell ref="D15:H15"/>
    <mergeCell ref="D16:H16"/>
    <mergeCell ref="D17:H17"/>
    <mergeCell ref="D20:H20"/>
    <mergeCell ref="D21:H21"/>
    <mergeCell ref="D22:H22"/>
    <mergeCell ref="D19:H19"/>
    <mergeCell ref="D18:H18"/>
    <mergeCell ref="A16:B16"/>
    <mergeCell ref="A6:J6"/>
    <mergeCell ref="A7:J7"/>
    <mergeCell ref="A13:B13"/>
    <mergeCell ref="A14:B15"/>
    <mergeCell ref="A10:B10"/>
    <mergeCell ref="A12:B12"/>
    <mergeCell ref="A31:B31"/>
    <mergeCell ref="A32:B34"/>
    <mergeCell ref="A36:B37"/>
    <mergeCell ref="A17:B21"/>
    <mergeCell ref="A26:B26"/>
    <mergeCell ref="A22:B22"/>
    <mergeCell ref="A23:B25"/>
    <mergeCell ref="A27:B30"/>
    <mergeCell ref="A39:B53"/>
    <mergeCell ref="A59:B59"/>
    <mergeCell ref="A54:B54"/>
    <mergeCell ref="A55:B58"/>
    <mergeCell ref="A35:B35"/>
    <mergeCell ref="A38:B38"/>
  </mergeCells>
  <phoneticPr fontId="1" type="noConversion"/>
  <conditionalFormatting sqref="J9">
    <cfRule type="expression" dxfId="0" priority="1">
      <formula>0</formula>
    </cfRule>
  </conditionalFormatting>
  <pageMargins left="0.19685039370078741" right="0.19685039370078741" top="0.74803149606299213" bottom="0.74803149606299213" header="0.31496062992125984" footer="0.31496062992125984"/>
  <pageSetup paperSize="9" scale="73" fitToHeight="0" orientation="portrait" r:id="rId1"/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Osmancan ERSAHIN</cp:lastModifiedBy>
  <cp:lastPrinted>2022-09-20T16:28:58Z</cp:lastPrinted>
  <dcterms:created xsi:type="dcterms:W3CDTF">2020-12-09T12:28:07Z</dcterms:created>
  <dcterms:modified xsi:type="dcterms:W3CDTF">2022-09-20T16:29:57Z</dcterms:modified>
</cp:coreProperties>
</file>