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noeagleus-my.sharepoint.com/personal/laura_brafford_aquilaboats_com/Documents/Order Confirmations/Current Price and Spec Sheets/July Price WIP/A32/"/>
    </mc:Choice>
  </mc:AlternateContent>
  <xr:revisionPtr revIDLastSave="3" documentId="8_{50368BD9-69BD-3041-95DA-868637FA14FE}" xr6:coauthVersionLast="47" xr6:coauthVersionMax="47" xr10:uidLastSave="{D27780F6-65C1-F940-8030-14653A547458}"/>
  <bookViews>
    <workbookView xWindow="33200" yWindow="1100" windowWidth="24680" windowHeight="15100" xr2:uid="{00000000-000D-0000-FFFF-FFFF00000000}"/>
  </bookViews>
  <sheets>
    <sheet name="AQUILA 32 USD" sheetId="10" r:id="rId1"/>
  </sheets>
  <definedNames>
    <definedName name="AUSTRALIA">#REF!</definedName>
    <definedName name="CANADA">#REF!</definedName>
    <definedName name="CHOICE_OF_DESTINATION">#REF!</definedName>
    <definedName name="COUNTRY">#REF!</definedName>
    <definedName name="CROATIA">#REF!</definedName>
    <definedName name="DELIVERYCOST">#REF!</definedName>
    <definedName name="DELIVERYTEXT">#REF!</definedName>
    <definedName name="FRANCE">#REF!</definedName>
    <definedName name="HONGKONG">#REF!</definedName>
    <definedName name="INDONESIA">#REF!</definedName>
    <definedName name="MALAYSIA">#REF!</definedName>
    <definedName name="MEXICO">#REF!</definedName>
    <definedName name="NEW_ZEALAND">#REF!</definedName>
    <definedName name="OTHER_COUNTRY_110V">#REF!</definedName>
    <definedName name="OTHER_COUNTRY_220V">#REF!</definedName>
    <definedName name="PHILIPPINES">#REF!</definedName>
    <definedName name="_xlnm.Print_Area" localSheetId="0">'AQUILA 32 USD'!$A$1:$L$50</definedName>
    <definedName name="SINGAPORE">#REF!</definedName>
    <definedName name="SOUTHKOREA">#REF!</definedName>
    <definedName name="TAIWAN">#REF!</definedName>
    <definedName name="THAILAND">#REF!</definedName>
    <definedName name="TURKEY">#REF!</definedName>
    <definedName name="USA">#REF!</definedName>
    <definedName name="VOL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0" l="1"/>
  <c r="J23" i="10"/>
  <c r="J45" i="10"/>
  <c r="J15" i="10"/>
  <c r="J40" i="10"/>
  <c r="J41" i="10"/>
  <c r="J18" i="10"/>
  <c r="J31" i="10"/>
  <c r="J11" i="10"/>
  <c r="J26" i="10"/>
  <c r="J19" i="10"/>
  <c r="J17" i="10"/>
  <c r="J9" i="10"/>
  <c r="J13" i="10"/>
  <c r="J14" i="10"/>
  <c r="J21" i="10"/>
  <c r="J28" i="10"/>
  <c r="J29" i="10"/>
  <c r="J33" i="10"/>
  <c r="J34" i="10"/>
  <c r="J35" i="10"/>
  <c r="J37" i="10"/>
  <c r="J39" i="10"/>
  <c r="J43" i="10"/>
  <c r="J47" i="10"/>
</calcChain>
</file>

<file path=xl/sharedStrings.xml><?xml version="1.0" encoding="utf-8"?>
<sst xmlns="http://schemas.openxmlformats.org/spreadsheetml/2006/main" count="55" uniqueCount="46">
  <si>
    <t>CHOICE</t>
  </si>
  <si>
    <t>*Prices above don't include VAT, Luxury Tax and Tariff Tax. Sino Eagle Yachts reserves the right to change specifications and pricing without notice*</t>
  </si>
  <si>
    <t xml:space="preserve">2 x white Mercury Verado V8 300HP with joystick piloting control (includes autopilot, electric steering and skyhook) </t>
  </si>
  <si>
    <t/>
  </si>
  <si>
    <t xml:space="preserve">Aft seating electrical canvas system integrated into hard top </t>
  </si>
  <si>
    <t>Exterior upholstery upgraded to diamond stitched "storm grey" in lieu of standard "quartz" without diamond stitching</t>
  </si>
  <si>
    <t>Exterior upholstery upgraded to diamond stitched "surf mocha" in lieu of standard "quartz" without diamond stitching</t>
  </si>
  <si>
    <t>Stainless steel bow ladder for boarding from beach (extends to water level for beach access)</t>
  </si>
  <si>
    <t>Wireless remote for windlass</t>
  </si>
  <si>
    <t xml:space="preserve">Spot light with remote mounted at helm </t>
  </si>
  <si>
    <t>Fresh water deck wash-down at bow (installed in anchor locker)</t>
  </si>
  <si>
    <t xml:space="preserve">Raymarine ais700 system with antennae coupling </t>
  </si>
  <si>
    <t>Aquila 32 S</t>
  </si>
  <si>
    <t>Power</t>
  </si>
  <si>
    <t>Hard Top</t>
  </si>
  <si>
    <t>Exterior Upholstery</t>
  </si>
  <si>
    <t>Galley Area</t>
  </si>
  <si>
    <t>Comfort</t>
  </si>
  <si>
    <t>Deck Gear and Anchoring</t>
  </si>
  <si>
    <t>Electrical</t>
  </si>
  <si>
    <t>Lighting</t>
  </si>
  <si>
    <t>Water</t>
  </si>
  <si>
    <t>Electronic and Sound</t>
  </si>
  <si>
    <t>Australia Compliance</t>
  </si>
  <si>
    <t>Shipping</t>
  </si>
  <si>
    <t>Aquila 32 Sport Power Catamaran</t>
  </si>
  <si>
    <t xml:space="preserve">   USD</t>
  </si>
  <si>
    <t>Standard hard top not installed **can not select Aft and bow area sunshade options**</t>
  </si>
  <si>
    <t>Upgrade standard non-skid deck floor with synthetic marine teak color decking covering main deck areas including bow area deck -  flexiteek 2G</t>
  </si>
  <si>
    <t xml:space="preserve">Electric BBQ grill with corian lid </t>
  </si>
  <si>
    <t>Total for boat EX Shanghai shipping port</t>
  </si>
  <si>
    <t xml:space="preserve">For Australia territory only  - must be selected if boat has Australia destination due to electrical compliance requirements </t>
  </si>
  <si>
    <t>Premium sound system - 6 x 230W LED 6.5" speakers, 1 x 1600W AMP, 1 x wireless remote, 1 x LED 10"subwoofer</t>
  </si>
  <si>
    <t xml:space="preserve">Underwater lighting - 4 x blue LED 60DEG 2500 lumen </t>
  </si>
  <si>
    <t>Hard Top with 2 x electrical sliding hatches in lieu of standard 2 x manual opening hatches</t>
  </si>
  <si>
    <t>Air conditioning for cabin  (1 x 3000 BTU) with manual control duct for toilet area (shore power only if generator option is not selected)</t>
  </si>
  <si>
    <t xml:space="preserve">Premium blue LED deck lighting package </t>
  </si>
  <si>
    <t xml:space="preserve">Bow seating canvas cover - Black </t>
  </si>
  <si>
    <t xml:space="preserve">Forward deck seating manual removable sunshade system - Black </t>
  </si>
  <si>
    <r>
      <t xml:space="preserve">Canvas                                        </t>
    </r>
    <r>
      <rPr>
        <sz val="9"/>
        <color rgb="FF555D6A"/>
        <rFont val="Paralucent Demi Bold"/>
      </rPr>
      <t xml:space="preserve">(To be installed by dealer) </t>
    </r>
  </si>
  <si>
    <t xml:space="preserve">Generator - diesel fischer panda 4.5KW with sound enclosure, remote control and designated 40L/10.5Gal diesel fuel tank </t>
  </si>
  <si>
    <t>Coastal navigation package - 1 x Raymarine 12" axiom Pro S chart plotter with CPT-S thru-hull transducer / Raymarine Ray90 VHF with speaker and antennae</t>
  </si>
  <si>
    <t>One cabin port side, One electric fresh water flush toilet and shower starboard side, 2 x black Mercury Verado V6 225HP and 4" vessel view display with active trim, stainless steel 85l fridge/freezer, windlass 700W with handheld control, rope(150FT). chain(15FT), and stainless steel 22Lbs anchor with bridle, fan in cabin and toilet(2 total), retractable stainless steel swim ladder - includes shipping cradle and shrink wrap - see base boat specifications list for additional details - FAS Shanghai includes shipping cradle and shrink wrap</t>
  </si>
  <si>
    <t>Shanghai to final destination (dealer to confirm)</t>
  </si>
  <si>
    <t>**Official Pricing - Effective July 1st, 2022- Pricing subject to change**</t>
  </si>
  <si>
    <t>2023 Suggested Retail Price List A32074-A32085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</si>
</sst>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宋体"/>
      <family val="3"/>
      <charset val="13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555D6A"/>
      <name val="Paralucent Medium"/>
    </font>
    <font>
      <sz val="11"/>
      <color rgb="FF4185BF"/>
      <name val="Paralucent Medium"/>
    </font>
    <font>
      <b/>
      <sz val="20"/>
      <color rgb="FF4185BF"/>
      <name val="Paralucent Medium"/>
    </font>
    <font>
      <i/>
      <sz val="10"/>
      <color rgb="FF555D6A"/>
      <name val="Paralucent Medium"/>
    </font>
    <font>
      <sz val="11"/>
      <color rgb="FF555D6A"/>
      <name val="Paralucent Demi Bold"/>
    </font>
    <font>
      <sz val="11"/>
      <color theme="1"/>
      <name val="Calibri"/>
      <family val="2"/>
      <charset val="222"/>
      <scheme val="minor"/>
    </font>
    <font>
      <sz val="9"/>
      <color rgb="FF555D6A"/>
      <name val="Paralucent Demi Bold"/>
    </font>
    <font>
      <b/>
      <sz val="20"/>
      <color theme="1"/>
      <name val="Paralucent Medium"/>
    </font>
    <font>
      <b/>
      <sz val="18"/>
      <color theme="1"/>
      <name val="Paralucent Medium"/>
    </font>
    <font>
      <b/>
      <sz val="11"/>
      <color rgb="FFFF0000"/>
      <name val="Paralucent Medium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D1D3D4"/>
      </bottom>
      <diagonal/>
    </border>
    <border>
      <left style="thin">
        <color rgb="FFD1D3D4"/>
      </left>
      <right style="thin">
        <color rgb="FFD1D3D4"/>
      </right>
      <top style="thin">
        <color rgb="FFD1D3D4"/>
      </top>
      <bottom style="thin">
        <color rgb="FFD1D3D4"/>
      </bottom>
      <diagonal/>
    </border>
    <border>
      <left/>
      <right style="thin">
        <color rgb="FFD1D3D4"/>
      </right>
      <top/>
      <bottom style="thin">
        <color rgb="FFD1D3D4"/>
      </bottom>
      <diagonal/>
    </border>
    <border>
      <left style="thin">
        <color rgb="FFD1D3D4"/>
      </left>
      <right/>
      <top/>
      <bottom style="thin">
        <color rgb="FFD1D3D4"/>
      </bottom>
      <diagonal/>
    </border>
    <border>
      <left/>
      <right style="thin">
        <color rgb="FFD1D3D4"/>
      </right>
      <top/>
      <bottom/>
      <diagonal/>
    </border>
    <border>
      <left/>
      <right/>
      <top style="thin">
        <color rgb="FFD1D3D4"/>
      </top>
      <bottom/>
      <diagonal/>
    </border>
    <border>
      <left/>
      <right style="thin">
        <color rgb="FFD1D3D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rgb="FFD1D3D4"/>
      </left>
      <right style="thin">
        <color rgb="FFD1D3D4"/>
      </right>
      <top style="thin">
        <color rgb="FFD1D3D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3" fillId="0" borderId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0" fillId="0" borderId="0" xfId="0" applyFill="1"/>
    <xf numFmtId="0" fontId="6" fillId="0" borderId="0" xfId="0" applyFont="1" applyFill="1" applyBorder="1"/>
    <xf numFmtId="0" fontId="7" fillId="0" borderId="0" xfId="0" applyFont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 applyAlignment="1">
      <alignment vertical="center"/>
    </xf>
    <xf numFmtId="0" fontId="10" fillId="0" borderId="0" xfId="0" applyFont="1" applyFill="1" applyBorder="1"/>
    <xf numFmtId="0" fontId="12" fillId="0" borderId="0" xfId="0" applyFont="1" applyFill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Alignment="1">
      <alignment horizontal="center"/>
    </xf>
    <xf numFmtId="164" fontId="6" fillId="0" borderId="0" xfId="4" applyNumberFormat="1" applyFont="1" applyFill="1" applyBorder="1"/>
    <xf numFmtId="0" fontId="6" fillId="0" borderId="0" xfId="0" applyFont="1" applyBorder="1"/>
    <xf numFmtId="0" fontId="11" fillId="0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" fontId="10" fillId="0" borderId="0" xfId="3" applyNumberFormat="1" applyFont="1" applyFill="1" applyBorder="1" applyAlignment="1">
      <alignment horizontal="right" vertical="center"/>
    </xf>
    <xf numFmtId="5" fontId="10" fillId="0" borderId="1" xfId="3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10" xfId="0" applyFont="1" applyFill="1" applyBorder="1" applyAlignment="1"/>
    <xf numFmtId="0" fontId="10" fillId="0" borderId="8" xfId="0" applyFont="1" applyFill="1" applyBorder="1" applyAlignment="1">
      <alignment wrapText="1"/>
    </xf>
    <xf numFmtId="165" fontId="10" fillId="0" borderId="2" xfId="3" applyNumberFormat="1" applyFont="1" applyFill="1" applyBorder="1" applyAlignment="1" applyProtection="1">
      <alignment horizontal="right" vertical="center"/>
      <protection locked="0"/>
    </xf>
    <xf numFmtId="165" fontId="10" fillId="0" borderId="0" xfId="3" applyNumberFormat="1" applyFont="1" applyFill="1" applyBorder="1" applyAlignment="1">
      <alignment horizontal="right" vertical="center"/>
    </xf>
    <xf numFmtId="165" fontId="10" fillId="0" borderId="2" xfId="3" applyNumberFormat="1" applyFont="1" applyFill="1" applyBorder="1" applyAlignment="1">
      <alignment horizontal="right" vertical="center"/>
    </xf>
    <xf numFmtId="165" fontId="10" fillId="0" borderId="11" xfId="3" applyNumberFormat="1" applyFont="1" applyFill="1" applyBorder="1" applyAlignment="1">
      <alignment horizontal="right" vertical="center"/>
    </xf>
    <xf numFmtId="165" fontId="10" fillId="0" borderId="12" xfId="3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12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165" fontId="10" fillId="0" borderId="3" xfId="3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0" fillId="0" borderId="0" xfId="0" applyFont="1" applyFill="1" applyBorder="1"/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15" fontId="13" fillId="0" borderId="0" xfId="0" applyNumberFormat="1" applyFont="1" applyFill="1" applyBorder="1" applyAlignment="1">
      <alignment horizontal="left"/>
    </xf>
    <xf numFmtId="0" fontId="0" fillId="0" borderId="6" xfId="0" applyBorder="1"/>
    <xf numFmtId="0" fontId="0" fillId="0" borderId="1" xfId="0" applyBorder="1"/>
    <xf numFmtId="0" fontId="15" fillId="0" borderId="0" xfId="0" applyFont="1"/>
    <xf numFmtId="0" fontId="14" fillId="0" borderId="7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0" xfId="0" applyFont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/>
    <xf numFmtId="0" fontId="10" fillId="0" borderId="0" xfId="0" applyFont="1" applyFill="1" applyBorder="1" applyAlignment="1">
      <alignment horizontal="left" wrapText="1"/>
    </xf>
    <xf numFmtId="0" fontId="10" fillId="0" borderId="4" xfId="0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wrapText="1"/>
    </xf>
    <xf numFmtId="0" fontId="10" fillId="0" borderId="10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1" fillId="0" borderId="0" xfId="0" applyFont="1" applyFill="1" applyBorder="1"/>
  </cellXfs>
  <cellStyles count="5">
    <cellStyle name="Comma" xfId="3" builtinId="3"/>
    <cellStyle name="Currency" xfId="4" builtinId="4"/>
    <cellStyle name="Normal" xfId="0" builtinId="0"/>
    <cellStyle name="Normal 2" xfId="2" xr:uid="{00000000-0005-0000-0000-000002000000}"/>
    <cellStyle name="普通 2" xfId="1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1D3D4"/>
      <color rgb="FF555D6A"/>
      <color rgb="FF418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977698</xdr:colOff>
      <xdr:row>0</xdr:row>
      <xdr:rowOff>69167</xdr:rowOff>
    </xdr:from>
    <xdr:to>
      <xdr:col>6</xdr:col>
      <xdr:colOff>649239</xdr:colOff>
      <xdr:row>3</xdr:row>
      <xdr:rowOff>172643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7AEB45-D7ED-2840-8D37-FCB9A6501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448" y="249084"/>
          <a:ext cx="2748644" cy="643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showRowColHeaders="0" tabSelected="1" view="pageBreakPreview" zoomScale="83" zoomScaleNormal="80" zoomScaleSheetLayoutView="159" workbookViewId="0">
      <selection activeCell="B6" sqref="B6:J6"/>
    </sheetView>
  </sheetViews>
  <sheetFormatPr baseColWidth="10" defaultColWidth="8.6640625" defaultRowHeight="15"/>
  <cols>
    <col min="1" max="2" width="12.5" customWidth="1"/>
    <col min="3" max="3" width="3.33203125" style="5" customWidth="1"/>
    <col min="4" max="7" width="20.1640625" style="5" customWidth="1"/>
    <col min="8" max="8" width="20.1640625" customWidth="1"/>
    <col min="9" max="9" width="11.33203125" style="2" customWidth="1"/>
    <col min="10" max="10" width="11.6640625" customWidth="1"/>
    <col min="11" max="11" width="3.33203125" customWidth="1"/>
    <col min="12" max="12" width="32.1640625" customWidth="1"/>
  </cols>
  <sheetData>
    <row r="1" spans="1:14">
      <c r="B1" s="8"/>
      <c r="C1" s="9"/>
      <c r="D1" s="9"/>
      <c r="E1" s="9"/>
      <c r="F1" s="9"/>
      <c r="G1" s="9"/>
      <c r="H1" s="8"/>
      <c r="I1" s="9"/>
      <c r="J1" s="8"/>
    </row>
    <row r="2" spans="1:14">
      <c r="B2" s="8"/>
      <c r="C2" s="9"/>
      <c r="D2" s="9"/>
      <c r="E2" s="9"/>
      <c r="F2" s="9"/>
      <c r="G2" s="9"/>
      <c r="H2" s="8"/>
      <c r="I2" s="9"/>
      <c r="J2" s="8"/>
      <c r="L2" s="6"/>
    </row>
    <row r="3" spans="1:14">
      <c r="B3" s="8"/>
      <c r="C3" s="9"/>
      <c r="D3" s="9"/>
      <c r="E3" s="9"/>
      <c r="F3" s="9"/>
      <c r="G3" s="9"/>
      <c r="H3" s="8"/>
      <c r="I3" s="9"/>
      <c r="J3" s="8"/>
      <c r="L3" s="6"/>
    </row>
    <row r="4" spans="1:14" ht="18" customHeight="1">
      <c r="B4" s="8"/>
      <c r="C4" s="9"/>
      <c r="D4" s="9"/>
      <c r="E4" s="9"/>
      <c r="F4" s="9"/>
      <c r="G4" s="9"/>
      <c r="H4" s="8"/>
      <c r="I4" s="9"/>
      <c r="J4" s="8"/>
      <c r="L4" s="2"/>
    </row>
    <row r="5" spans="1:14" ht="26">
      <c r="B5" s="59" t="s">
        <v>25</v>
      </c>
      <c r="C5" s="59"/>
      <c r="D5" s="59"/>
      <c r="E5" s="59"/>
      <c r="F5" s="59"/>
      <c r="G5" s="59"/>
      <c r="H5" s="59"/>
      <c r="I5" s="59"/>
      <c r="J5" s="59"/>
    </row>
    <row r="6" spans="1:14" ht="24">
      <c r="B6" s="60" t="s">
        <v>45</v>
      </c>
      <c r="C6" s="60"/>
      <c r="D6" s="60"/>
      <c r="E6" s="60"/>
      <c r="F6" s="60"/>
      <c r="G6" s="60"/>
      <c r="H6" s="60"/>
      <c r="I6" s="60"/>
      <c r="J6" s="60"/>
    </row>
    <row r="7" spans="1:14" ht="26">
      <c r="B7" s="12"/>
      <c r="C7" s="12"/>
      <c r="D7" s="14"/>
      <c r="E7" s="14"/>
      <c r="F7" s="14"/>
      <c r="G7" s="14"/>
      <c r="H7" s="12"/>
      <c r="I7" s="12"/>
      <c r="J7" s="12"/>
    </row>
    <row r="8" spans="1:14">
      <c r="B8" s="10"/>
      <c r="C8" s="11"/>
      <c r="D8" s="11"/>
      <c r="E8" s="11"/>
      <c r="F8" s="11"/>
      <c r="G8" s="11"/>
      <c r="H8" s="11"/>
      <c r="I8" s="19" t="s">
        <v>26</v>
      </c>
      <c r="J8" s="18" t="s">
        <v>0</v>
      </c>
      <c r="K8" s="4"/>
    </row>
    <row r="9" spans="1:14" ht="74" customHeight="1">
      <c r="A9" s="45" t="s">
        <v>12</v>
      </c>
      <c r="B9" s="46"/>
      <c r="C9" s="31"/>
      <c r="D9" s="61" t="s">
        <v>42</v>
      </c>
      <c r="E9" s="61"/>
      <c r="F9" s="61"/>
      <c r="G9" s="61"/>
      <c r="H9" s="61"/>
      <c r="I9" s="26">
        <v>375524.42400000006</v>
      </c>
      <c r="J9" s="28">
        <f>C9*I9</f>
        <v>0</v>
      </c>
      <c r="K9" s="15"/>
      <c r="L9" s="7"/>
    </row>
    <row r="10" spans="1:14">
      <c r="A10" s="57"/>
      <c r="B10" s="57"/>
      <c r="C10" s="32"/>
      <c r="D10" s="48" t="s">
        <v>3</v>
      </c>
      <c r="E10" s="48"/>
      <c r="F10" s="48"/>
      <c r="G10" s="48"/>
      <c r="H10" s="48"/>
      <c r="I10" s="27"/>
      <c r="J10" s="27"/>
      <c r="K10" s="1"/>
    </row>
    <row r="11" spans="1:14" ht="16" customHeight="1">
      <c r="A11" s="45" t="s">
        <v>13</v>
      </c>
      <c r="B11" s="46"/>
      <c r="C11" s="31"/>
      <c r="D11" s="62" t="s">
        <v>2</v>
      </c>
      <c r="E11" s="63"/>
      <c r="F11" s="63"/>
      <c r="G11" s="63"/>
      <c r="H11" s="63"/>
      <c r="I11" s="28">
        <v>54928.307500000003</v>
      </c>
      <c r="J11" s="28">
        <f>C11*I11</f>
        <v>0</v>
      </c>
      <c r="K11" s="3"/>
      <c r="L11" s="2"/>
      <c r="M11" s="2"/>
      <c r="N11" s="2"/>
    </row>
    <row r="12" spans="1:14">
      <c r="A12" s="58"/>
      <c r="B12" s="58"/>
      <c r="C12" s="32"/>
      <c r="D12" s="64" t="s">
        <v>3</v>
      </c>
      <c r="E12" s="64"/>
      <c r="F12" s="64"/>
      <c r="G12" s="64"/>
      <c r="H12" s="64"/>
      <c r="I12" s="27"/>
      <c r="J12" s="27"/>
      <c r="K12" s="1"/>
    </row>
    <row r="13" spans="1:14" ht="16" customHeight="1">
      <c r="A13" s="43" t="s">
        <v>14</v>
      </c>
      <c r="B13" s="44"/>
      <c r="C13" s="31"/>
      <c r="D13" s="48" t="s">
        <v>34</v>
      </c>
      <c r="E13" s="48"/>
      <c r="F13" s="48"/>
      <c r="G13" s="48"/>
      <c r="H13" s="48"/>
      <c r="I13" s="28">
        <v>11461.065000000001</v>
      </c>
      <c r="J13" s="28">
        <f>C13*I13</f>
        <v>0</v>
      </c>
      <c r="K13" s="1"/>
    </row>
    <row r="14" spans="1:14" ht="16" customHeight="1">
      <c r="A14" s="43"/>
      <c r="B14" s="44"/>
      <c r="C14" s="31"/>
      <c r="D14" s="65" t="s">
        <v>4</v>
      </c>
      <c r="E14" s="65"/>
      <c r="F14" s="65"/>
      <c r="G14" s="65"/>
      <c r="H14" s="65"/>
      <c r="I14" s="28">
        <v>15824.380000000003</v>
      </c>
      <c r="J14" s="28">
        <f>C14*I14</f>
        <v>0</v>
      </c>
      <c r="K14" s="1"/>
    </row>
    <row r="15" spans="1:14" ht="16" customHeight="1">
      <c r="A15" s="45"/>
      <c r="B15" s="46"/>
      <c r="C15" s="31"/>
      <c r="D15" s="66" t="s">
        <v>27</v>
      </c>
      <c r="E15" s="51"/>
      <c r="F15" s="51"/>
      <c r="G15" s="51"/>
      <c r="H15" s="67"/>
      <c r="I15" s="28">
        <v>-7733.880000000001</v>
      </c>
      <c r="J15" s="28">
        <f>C15*I15</f>
        <v>0</v>
      </c>
      <c r="K15" s="1"/>
    </row>
    <row r="16" spans="1:14">
      <c r="A16" s="55"/>
      <c r="B16" s="55"/>
      <c r="C16" s="32"/>
      <c r="D16" s="48" t="s">
        <v>3</v>
      </c>
      <c r="E16" s="48"/>
      <c r="F16" s="48"/>
      <c r="G16" s="48"/>
      <c r="H16" s="48"/>
      <c r="I16" s="27"/>
      <c r="J16" s="27"/>
      <c r="K16" s="1"/>
    </row>
    <row r="17" spans="1:11" ht="16" customHeight="1">
      <c r="A17" s="38" t="s">
        <v>15</v>
      </c>
      <c r="B17" s="40"/>
      <c r="C17" s="31"/>
      <c r="D17" s="37" t="s">
        <v>5</v>
      </c>
      <c r="E17" s="37"/>
      <c r="F17" s="37"/>
      <c r="G17" s="37"/>
      <c r="H17" s="37"/>
      <c r="I17" s="28">
        <v>4262.5</v>
      </c>
      <c r="J17" s="28">
        <f>C17*I17</f>
        <v>0</v>
      </c>
      <c r="K17" s="16"/>
    </row>
    <row r="18" spans="1:11" ht="16" customHeight="1">
      <c r="A18" s="38"/>
      <c r="B18" s="40"/>
      <c r="C18" s="31"/>
      <c r="D18" s="37" t="s">
        <v>6</v>
      </c>
      <c r="E18" s="37"/>
      <c r="F18" s="37"/>
      <c r="G18" s="37"/>
      <c r="H18" s="37"/>
      <c r="I18" s="28">
        <v>4262.5</v>
      </c>
      <c r="J18" s="28">
        <f>C18*I18</f>
        <v>0</v>
      </c>
      <c r="K18" s="16"/>
    </row>
    <row r="19" spans="1:11" ht="32" customHeight="1">
      <c r="A19" s="41"/>
      <c r="B19" s="42"/>
      <c r="C19" s="31"/>
      <c r="D19" s="49" t="s">
        <v>28</v>
      </c>
      <c r="E19" s="50"/>
      <c r="F19" s="50"/>
      <c r="G19" s="50"/>
      <c r="H19" s="68"/>
      <c r="I19" s="28">
        <v>12959.100000000002</v>
      </c>
      <c r="J19" s="28">
        <f>C19*I19</f>
        <v>0</v>
      </c>
      <c r="K19" s="1"/>
    </row>
    <row r="20" spans="1:11">
      <c r="A20" s="58"/>
      <c r="B20" s="58"/>
      <c r="C20" s="32"/>
      <c r="D20" s="48" t="s">
        <v>3</v>
      </c>
      <c r="E20" s="48"/>
      <c r="F20" s="48"/>
      <c r="G20" s="48"/>
      <c r="H20" s="48"/>
      <c r="I20" s="27"/>
      <c r="J20" s="27"/>
      <c r="K20" s="1"/>
    </row>
    <row r="21" spans="1:11" ht="16" customHeight="1">
      <c r="A21" s="39" t="s">
        <v>16</v>
      </c>
      <c r="B21" s="39"/>
      <c r="C21" s="33"/>
      <c r="D21" s="69" t="s">
        <v>29</v>
      </c>
      <c r="E21" s="70"/>
      <c r="F21" s="70"/>
      <c r="G21" s="70"/>
      <c r="H21" s="71"/>
      <c r="I21" s="29">
        <v>2560.7669999999998</v>
      </c>
      <c r="J21" s="29">
        <f>C21*I21</f>
        <v>0</v>
      </c>
      <c r="K21" s="1"/>
    </row>
    <row r="22" spans="1:11">
      <c r="A22" s="22"/>
      <c r="B22" s="22"/>
      <c r="C22" s="34"/>
      <c r="D22" s="23"/>
      <c r="E22" s="23"/>
      <c r="F22" s="23"/>
      <c r="G22" s="23"/>
      <c r="H22" s="23"/>
      <c r="I22" s="27"/>
      <c r="J22" s="27"/>
      <c r="K22" s="1"/>
    </row>
    <row r="23" spans="1:11" ht="16" customHeight="1">
      <c r="A23" s="38" t="s">
        <v>39</v>
      </c>
      <c r="B23" s="38"/>
      <c r="C23" s="33"/>
      <c r="D23" s="37" t="s">
        <v>37</v>
      </c>
      <c r="E23" s="37"/>
      <c r="F23" s="37"/>
      <c r="G23" s="37"/>
      <c r="H23" s="37"/>
      <c r="I23" s="30">
        <v>1626.3720000000003</v>
      </c>
      <c r="J23" s="30">
        <f>C23*I23</f>
        <v>0</v>
      </c>
      <c r="K23" s="16"/>
    </row>
    <row r="24" spans="1:11" ht="16" customHeight="1">
      <c r="A24" s="39"/>
      <c r="B24" s="39"/>
      <c r="C24" s="33"/>
      <c r="D24" s="24" t="s">
        <v>38</v>
      </c>
      <c r="E24" s="25"/>
      <c r="F24" s="25"/>
      <c r="G24" s="25"/>
      <c r="H24" s="25"/>
      <c r="I24" s="30">
        <v>3303.3</v>
      </c>
      <c r="J24" s="36">
        <f>C24*I24</f>
        <v>0</v>
      </c>
      <c r="K24" s="16"/>
    </row>
    <row r="25" spans="1:11">
      <c r="A25" s="55"/>
      <c r="B25" s="55"/>
      <c r="C25" s="32"/>
      <c r="D25" s="48" t="s">
        <v>3</v>
      </c>
      <c r="E25" s="48"/>
      <c r="F25" s="48"/>
      <c r="G25" s="48"/>
      <c r="H25" s="48"/>
      <c r="I25" s="27"/>
      <c r="J25" s="27"/>
      <c r="K25" s="1"/>
    </row>
    <row r="26" spans="1:11" ht="32" customHeight="1">
      <c r="A26" s="39" t="s">
        <v>17</v>
      </c>
      <c r="B26" s="56"/>
      <c r="C26" s="31"/>
      <c r="D26" s="49" t="s">
        <v>35</v>
      </c>
      <c r="E26" s="50"/>
      <c r="F26" s="50"/>
      <c r="G26" s="50"/>
      <c r="H26" s="50"/>
      <c r="I26" s="28">
        <v>5313</v>
      </c>
      <c r="J26" s="28">
        <f>C26*I26</f>
        <v>0</v>
      </c>
      <c r="K26" s="16"/>
    </row>
    <row r="27" spans="1:11">
      <c r="A27" s="55"/>
      <c r="B27" s="55"/>
      <c r="C27" s="32"/>
      <c r="D27" s="48" t="s">
        <v>3</v>
      </c>
      <c r="E27" s="48"/>
      <c r="F27" s="48"/>
      <c r="G27" s="48"/>
      <c r="H27" s="48"/>
      <c r="I27" s="27"/>
      <c r="J27" s="27"/>
      <c r="K27" s="1"/>
    </row>
    <row r="28" spans="1:11" ht="16" customHeight="1">
      <c r="A28" s="38" t="s">
        <v>18</v>
      </c>
      <c r="B28" s="40"/>
      <c r="C28" s="31"/>
      <c r="D28" s="48" t="s">
        <v>7</v>
      </c>
      <c r="E28" s="48"/>
      <c r="F28" s="48"/>
      <c r="G28" s="48"/>
      <c r="H28" s="48"/>
      <c r="I28" s="28">
        <v>1687.9500000000003</v>
      </c>
      <c r="J28" s="28">
        <f>C28*I28</f>
        <v>0</v>
      </c>
      <c r="K28" s="3"/>
    </row>
    <row r="29" spans="1:11" ht="16" customHeight="1">
      <c r="A29" s="41"/>
      <c r="B29" s="42"/>
      <c r="C29" s="31"/>
      <c r="D29" s="51" t="s">
        <v>8</v>
      </c>
      <c r="E29" s="51"/>
      <c r="F29" s="51"/>
      <c r="G29" s="51"/>
      <c r="H29" s="51"/>
      <c r="I29" s="28">
        <v>754.6</v>
      </c>
      <c r="J29" s="28">
        <f>C29*I29</f>
        <v>0</v>
      </c>
      <c r="K29" s="1"/>
    </row>
    <row r="30" spans="1:11">
      <c r="A30" s="55"/>
      <c r="B30" s="55"/>
      <c r="C30" s="32"/>
      <c r="D30" s="48" t="s">
        <v>3</v>
      </c>
      <c r="E30" s="48"/>
      <c r="F30" s="48"/>
      <c r="G30" s="48"/>
      <c r="H30" s="48"/>
      <c r="I30" s="27"/>
      <c r="J30" s="27"/>
      <c r="K30" s="1"/>
    </row>
    <row r="31" spans="1:11" ht="32" customHeight="1">
      <c r="A31" s="45" t="s">
        <v>19</v>
      </c>
      <c r="B31" s="46"/>
      <c r="C31" s="31"/>
      <c r="D31" s="50" t="s">
        <v>40</v>
      </c>
      <c r="E31" s="50"/>
      <c r="F31" s="50"/>
      <c r="G31" s="50"/>
      <c r="H31" s="50"/>
      <c r="I31" s="28">
        <v>29477.800000000003</v>
      </c>
      <c r="J31" s="28">
        <f>C31*I31</f>
        <v>0</v>
      </c>
      <c r="K31" s="1"/>
    </row>
    <row r="32" spans="1:11">
      <c r="A32" s="55"/>
      <c r="B32" s="55"/>
      <c r="C32" s="32"/>
      <c r="D32" s="48" t="s">
        <v>3</v>
      </c>
      <c r="E32" s="48"/>
      <c r="F32" s="48"/>
      <c r="G32" s="48"/>
      <c r="H32" s="48"/>
      <c r="I32" s="27"/>
      <c r="J32" s="27"/>
      <c r="K32" s="1"/>
    </row>
    <row r="33" spans="1:11" ht="16" customHeight="1">
      <c r="A33" s="43" t="s">
        <v>20</v>
      </c>
      <c r="B33" s="44"/>
      <c r="C33" s="31"/>
      <c r="D33" s="48" t="s">
        <v>9</v>
      </c>
      <c r="E33" s="48"/>
      <c r="F33" s="48"/>
      <c r="G33" s="48"/>
      <c r="H33" s="48"/>
      <c r="I33" s="28">
        <v>1007.2370000000002</v>
      </c>
      <c r="J33" s="28">
        <f>C33*I33</f>
        <v>0</v>
      </c>
      <c r="K33" s="1"/>
    </row>
    <row r="34" spans="1:11" ht="16" customHeight="1">
      <c r="A34" s="43"/>
      <c r="B34" s="44"/>
      <c r="C34" s="31"/>
      <c r="D34" s="48" t="s">
        <v>33</v>
      </c>
      <c r="E34" s="48"/>
      <c r="F34" s="48"/>
      <c r="G34" s="48"/>
      <c r="H34" s="48"/>
      <c r="I34" s="28">
        <v>3367.4080000000004</v>
      </c>
      <c r="J34" s="28">
        <f>C34*I34</f>
        <v>0</v>
      </c>
      <c r="K34" s="1"/>
    </row>
    <row r="35" spans="1:11" ht="16" customHeight="1">
      <c r="A35" s="45"/>
      <c r="B35" s="46"/>
      <c r="C35" s="31"/>
      <c r="D35" s="51" t="s">
        <v>36</v>
      </c>
      <c r="E35" s="51"/>
      <c r="F35" s="51"/>
      <c r="G35" s="51"/>
      <c r="H35" s="51"/>
      <c r="I35" s="28">
        <v>2021.8000000000002</v>
      </c>
      <c r="J35" s="28">
        <f>C35*I35</f>
        <v>0</v>
      </c>
      <c r="K35" s="1"/>
    </row>
    <row r="36" spans="1:11">
      <c r="A36" s="55"/>
      <c r="B36" s="55"/>
      <c r="C36" s="32"/>
      <c r="D36" s="48" t="s">
        <v>3</v>
      </c>
      <c r="E36" s="48"/>
      <c r="F36" s="48"/>
      <c r="G36" s="48"/>
      <c r="H36" s="48"/>
      <c r="I36" s="27"/>
      <c r="J36" s="27"/>
      <c r="K36" s="1"/>
    </row>
    <row r="37" spans="1:11" ht="16" customHeight="1">
      <c r="A37" s="45" t="s">
        <v>21</v>
      </c>
      <c r="B37" s="46"/>
      <c r="C37" s="31"/>
      <c r="D37" s="51" t="s">
        <v>10</v>
      </c>
      <c r="E37" s="51"/>
      <c r="F37" s="51"/>
      <c r="G37" s="51"/>
      <c r="H37" s="51"/>
      <c r="I37" s="28">
        <v>467.50000000000006</v>
      </c>
      <c r="J37" s="28">
        <f>C37*I37</f>
        <v>0</v>
      </c>
      <c r="K37" s="1"/>
    </row>
    <row r="38" spans="1:11">
      <c r="A38" s="55"/>
      <c r="B38" s="55"/>
      <c r="C38" s="32"/>
      <c r="D38" s="48" t="s">
        <v>3</v>
      </c>
      <c r="E38" s="48"/>
      <c r="F38" s="48"/>
      <c r="G38" s="48"/>
      <c r="H38" s="48"/>
      <c r="I38" s="27"/>
      <c r="J38" s="27"/>
      <c r="K38" s="1"/>
    </row>
    <row r="39" spans="1:11" ht="32" customHeight="1">
      <c r="A39" s="43" t="s">
        <v>22</v>
      </c>
      <c r="B39" s="44"/>
      <c r="C39" s="35"/>
      <c r="D39" s="37" t="s">
        <v>41</v>
      </c>
      <c r="E39" s="37"/>
      <c r="F39" s="37"/>
      <c r="G39" s="37"/>
      <c r="H39" s="37"/>
      <c r="I39" s="28">
        <v>10292.744000000001</v>
      </c>
      <c r="J39" s="28">
        <f>C39*I39</f>
        <v>0</v>
      </c>
      <c r="K39" s="16"/>
    </row>
    <row r="40" spans="1:11">
      <c r="A40" s="43"/>
      <c r="B40" s="44"/>
      <c r="C40" s="31"/>
      <c r="D40" s="37" t="s">
        <v>11</v>
      </c>
      <c r="E40" s="37"/>
      <c r="F40" s="37"/>
      <c r="G40" s="37"/>
      <c r="H40" s="37"/>
      <c r="I40" s="28">
        <v>3087.9200000000005</v>
      </c>
      <c r="J40" s="28">
        <f>C40*I40</f>
        <v>0</v>
      </c>
      <c r="K40" s="16"/>
    </row>
    <row r="41" spans="1:11" ht="15" customHeight="1">
      <c r="A41" s="45"/>
      <c r="B41" s="46"/>
      <c r="C41" s="31"/>
      <c r="D41" s="51" t="s">
        <v>32</v>
      </c>
      <c r="E41" s="51"/>
      <c r="F41" s="51"/>
      <c r="G41" s="51"/>
      <c r="H41" s="51"/>
      <c r="I41" s="28">
        <v>3765.7619999999997</v>
      </c>
      <c r="J41" s="28">
        <f>C41*I41</f>
        <v>0</v>
      </c>
      <c r="K41" s="16"/>
    </row>
    <row r="42" spans="1:11">
      <c r="A42" s="55"/>
      <c r="B42" s="55"/>
      <c r="C42" s="32"/>
      <c r="D42" s="72"/>
      <c r="E42" s="72"/>
      <c r="F42" s="72"/>
      <c r="G42" s="72"/>
      <c r="H42" s="72"/>
      <c r="I42" s="27"/>
      <c r="J42" s="27"/>
      <c r="K42" s="1"/>
    </row>
    <row r="43" spans="1:11" ht="27.75" customHeight="1">
      <c r="A43" s="41" t="s">
        <v>23</v>
      </c>
      <c r="B43" s="42"/>
      <c r="C43" s="31"/>
      <c r="D43" s="50" t="s">
        <v>31</v>
      </c>
      <c r="E43" s="50"/>
      <c r="F43" s="50"/>
      <c r="G43" s="50"/>
      <c r="H43" s="50"/>
      <c r="I43" s="28">
        <v>2971.8150000000005</v>
      </c>
      <c r="J43" s="28">
        <f>C43*I43</f>
        <v>0</v>
      </c>
      <c r="K43" s="3"/>
    </row>
    <row r="44" spans="1:11">
      <c r="A44" s="55"/>
      <c r="B44" s="55"/>
      <c r="C44" s="32"/>
      <c r="D44" s="72"/>
      <c r="E44" s="72"/>
      <c r="F44" s="72"/>
      <c r="G44" s="72"/>
      <c r="H44" s="72"/>
      <c r="I44" s="27"/>
      <c r="J44" s="27"/>
      <c r="K44" s="1"/>
    </row>
    <row r="45" spans="1:11">
      <c r="A45" s="43" t="s">
        <v>24</v>
      </c>
      <c r="B45" s="44"/>
      <c r="C45" s="31"/>
      <c r="D45" s="51" t="s">
        <v>43</v>
      </c>
      <c r="E45" s="51"/>
      <c r="F45" s="51"/>
      <c r="G45" s="51"/>
      <c r="H45" s="51"/>
      <c r="I45" s="28">
        <v>0</v>
      </c>
      <c r="J45" s="28">
        <f>C45*I45</f>
        <v>0</v>
      </c>
      <c r="K45" s="1"/>
    </row>
    <row r="46" spans="1:11">
      <c r="A46" s="53"/>
      <c r="B46" s="53"/>
      <c r="C46" s="13"/>
      <c r="D46" s="72"/>
      <c r="E46" s="72"/>
      <c r="F46" s="72"/>
      <c r="G46" s="72"/>
      <c r="H46" s="72"/>
      <c r="I46" s="20"/>
      <c r="J46" s="27"/>
      <c r="K46" s="1"/>
    </row>
    <row r="47" spans="1:11">
      <c r="A47" s="54"/>
      <c r="B47" s="54"/>
      <c r="C47" s="17"/>
      <c r="D47" s="51" t="s">
        <v>30</v>
      </c>
      <c r="E47" s="51"/>
      <c r="F47" s="51"/>
      <c r="G47" s="51"/>
      <c r="H47" s="51"/>
      <c r="I47" s="21"/>
      <c r="J47" s="28">
        <f>SUM(J9:J45)</f>
        <v>0</v>
      </c>
      <c r="K47" s="1"/>
    </row>
    <row r="48" spans="1:11">
      <c r="B48" s="11"/>
      <c r="C48" s="11"/>
      <c r="D48" s="11"/>
      <c r="E48" s="11"/>
      <c r="F48" s="11"/>
      <c r="G48" s="11"/>
      <c r="H48" s="11"/>
      <c r="I48" s="11"/>
      <c r="J48" s="11"/>
    </row>
    <row r="49" spans="1:11" ht="16.5" customHeight="1">
      <c r="A49" s="47" t="s">
        <v>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16.5" customHeight="1">
      <c r="A50" s="52" t="s">
        <v>44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</row>
  </sheetData>
  <mergeCells count="69">
    <mergeCell ref="D45:H45"/>
    <mergeCell ref="D46:H46"/>
    <mergeCell ref="D47:H47"/>
    <mergeCell ref="D39:H39"/>
    <mergeCell ref="D40:H40"/>
    <mergeCell ref="D41:H41"/>
    <mergeCell ref="D42:H42"/>
    <mergeCell ref="D43:H43"/>
    <mergeCell ref="D35:H35"/>
    <mergeCell ref="D36:H36"/>
    <mergeCell ref="D37:H37"/>
    <mergeCell ref="D38:H38"/>
    <mergeCell ref="D44:H44"/>
    <mergeCell ref="D17:H17"/>
    <mergeCell ref="D18:H18"/>
    <mergeCell ref="D19:H19"/>
    <mergeCell ref="D20:H20"/>
    <mergeCell ref="D21:H21"/>
    <mergeCell ref="D12:H12"/>
    <mergeCell ref="D13:H13"/>
    <mergeCell ref="D14:H14"/>
    <mergeCell ref="D15:H15"/>
    <mergeCell ref="D16:H16"/>
    <mergeCell ref="B5:J5"/>
    <mergeCell ref="B6:J6"/>
    <mergeCell ref="D9:H9"/>
    <mergeCell ref="D10:H10"/>
    <mergeCell ref="D11:H11"/>
    <mergeCell ref="A21:B21"/>
    <mergeCell ref="A16:B16"/>
    <mergeCell ref="A9:B9"/>
    <mergeCell ref="A10:B10"/>
    <mergeCell ref="A11:B11"/>
    <mergeCell ref="A12:B12"/>
    <mergeCell ref="A13:B15"/>
    <mergeCell ref="A17:B19"/>
    <mergeCell ref="A20:B20"/>
    <mergeCell ref="A50:K50"/>
    <mergeCell ref="A45:B45"/>
    <mergeCell ref="A46:B46"/>
    <mergeCell ref="A47:B47"/>
    <mergeCell ref="A25:B25"/>
    <mergeCell ref="A26:B26"/>
    <mergeCell ref="A27:B27"/>
    <mergeCell ref="A30:B30"/>
    <mergeCell ref="A31:B31"/>
    <mergeCell ref="A32:B32"/>
    <mergeCell ref="A44:B44"/>
    <mergeCell ref="A36:B36"/>
    <mergeCell ref="A37:B37"/>
    <mergeCell ref="A38:B38"/>
    <mergeCell ref="A39:B41"/>
    <mergeCell ref="A42:B42"/>
    <mergeCell ref="D23:H23"/>
    <mergeCell ref="A23:B24"/>
    <mergeCell ref="A28:B29"/>
    <mergeCell ref="A33:B35"/>
    <mergeCell ref="A49:K49"/>
    <mergeCell ref="A43:B43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</mergeCells>
  <phoneticPr fontId="9" type="noConversion"/>
  <conditionalFormatting sqref="J51:J1048576 J8:J22 J25:J48 J1:J4">
    <cfRule type="expression" dxfId="1" priority="3">
      <formula>0</formula>
    </cfRule>
  </conditionalFormatting>
  <conditionalFormatting sqref="J23:J24">
    <cfRule type="expression" dxfId="0" priority="1">
      <formula>0</formula>
    </cfRule>
  </conditionalFormatting>
  <pageMargins left="1.46" right="0.23622047244094491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AQUILA 32 USD</vt:lpstr>
      <vt:lpstr>'AQUILA 32 USD'!Print_Area</vt:lpstr>
    </vt:vector>
  </TitlesOfParts>
  <Company>MarineMax,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Allcott</dc:creator>
  <cp:lastModifiedBy>Laura Brafford</cp:lastModifiedBy>
  <cp:lastPrinted>2021-01-02T03:21:31Z</cp:lastPrinted>
  <dcterms:created xsi:type="dcterms:W3CDTF">2015-07-21T18:31:00Z</dcterms:created>
  <dcterms:modified xsi:type="dcterms:W3CDTF">2022-06-15T16:30:03Z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