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20"/>
  <workbookPr codeName="ThisWorkbook"/>
  <mc:AlternateContent xmlns:mc="http://schemas.openxmlformats.org/markup-compatibility/2006">
    <mc:Choice Requires="x15">
      <x15ac:absPath xmlns:x15ac="http://schemas.microsoft.com/office/spreadsheetml/2010/11/ac" url="https://sinoeagleus-my.sharepoint.com/personal/laura_brafford_aquilaboats_com/Documents/Order Confirmations/Current Price and Spec Sheets/July Price WIP/A28MCC/"/>
    </mc:Choice>
  </mc:AlternateContent>
  <xr:revisionPtr revIDLastSave="4" documentId="8_{5154C8B5-8C59-5F49-B695-7C8DE86AAA33}" xr6:coauthVersionLast="47" xr6:coauthVersionMax="47" xr10:uidLastSave="{6A0CB657-C7F9-C34D-859B-355A1E9F88FF}"/>
  <bookViews>
    <workbookView xWindow="32480" yWindow="1680" windowWidth="28800" windowHeight="16080" xr2:uid="{00000000-000D-0000-FFFF-FFFF00000000}"/>
  </bookViews>
  <sheets>
    <sheet name="AQUILA 28 USD" sheetId="10" r:id="rId1"/>
  </sheets>
  <definedNames>
    <definedName name="AUSTRALIA">#REF!</definedName>
    <definedName name="CANADA">#REF!</definedName>
    <definedName name="CHOICE_OF_DESTINATION">#REF!</definedName>
    <definedName name="COUNTRY">#REF!</definedName>
    <definedName name="CROATIA">#REF!</definedName>
    <definedName name="DELIVERYCOST">#REF!</definedName>
    <definedName name="DELIVERYTEXT">#REF!</definedName>
    <definedName name="FRANCE">#REF!</definedName>
    <definedName name="HONGKONG">#REF!</definedName>
    <definedName name="INDONESIA">#REF!</definedName>
    <definedName name="MALAYSIA">#REF!</definedName>
    <definedName name="MEXICO">#REF!</definedName>
    <definedName name="NEW_ZEALAND">#REF!</definedName>
    <definedName name="OTHER_COUNTRY_110V">#REF!</definedName>
    <definedName name="OTHER_COUNTRY_220V">#REF!</definedName>
    <definedName name="PHILIPPINES">#REF!</definedName>
    <definedName name="_xlnm.Print_Area" localSheetId="0">'AQUILA 28 USD'!$A$1:$N$57</definedName>
    <definedName name="SINGAPORE">#REF!</definedName>
    <definedName name="SOUTHKOREA">#REF!</definedName>
    <definedName name="TAIWAN">#REF!</definedName>
    <definedName name="THAILAND">#REF!</definedName>
    <definedName name="TURKEY">#REF!</definedName>
    <definedName name="USA">#REF!</definedName>
    <definedName name="VOL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9" i="10" l="1"/>
  <c r="J30" i="10"/>
  <c r="J31" i="10"/>
  <c r="J32" i="10"/>
  <c r="J33" i="10"/>
  <c r="J34" i="10"/>
  <c r="J36" i="10"/>
  <c r="J37" i="10"/>
  <c r="J38" i="10"/>
  <c r="J44" i="10"/>
  <c r="J41" i="10"/>
  <c r="J16" i="10"/>
  <c r="J17" i="10"/>
  <c r="J18" i="10"/>
  <c r="J19" i="10"/>
  <c r="J15" i="10"/>
  <c r="J47" i="10"/>
  <c r="J22" i="10"/>
  <c r="J21" i="10"/>
  <c r="J43" i="10"/>
  <c r="J42" i="10"/>
  <c r="J28" i="10"/>
  <c r="J9" i="10"/>
  <c r="J45" i="10"/>
  <c r="J46" i="10"/>
  <c r="J48" i="10"/>
  <c r="J24" i="10"/>
  <c r="J25" i="10"/>
  <c r="J11" i="10"/>
  <c r="J52" i="10"/>
  <c r="J40" i="10"/>
  <c r="J13" i="10"/>
  <c r="J14" i="10"/>
  <c r="J26" i="10"/>
  <c r="J50" i="10"/>
  <c r="J54" i="10"/>
</calcChain>
</file>

<file path=xl/sharedStrings.xml><?xml version="1.0" encoding="utf-8"?>
<sst xmlns="http://schemas.openxmlformats.org/spreadsheetml/2006/main" count="88" uniqueCount="59">
  <si>
    <t>CHOICE</t>
  </si>
  <si>
    <t>*Prices above don't include VAT, Luxury Tax and Tariff Tax. Sino Eagle Yachts reserves the right to change specifications and pricing without notice*</t>
  </si>
  <si>
    <t/>
  </si>
  <si>
    <t xml:space="preserve">   USD</t>
  </si>
  <si>
    <t xml:space="preserve">Aquila 28Mc Pro </t>
  </si>
  <si>
    <t xml:space="preserve">Power </t>
  </si>
  <si>
    <t xml:space="preserve">Hull And Upholstery Color Options </t>
  </si>
  <si>
    <t xml:space="preserve">Lighting </t>
  </si>
  <si>
    <t>Electronics And Sound</t>
  </si>
  <si>
    <t xml:space="preserve">Australian Compliance </t>
  </si>
  <si>
    <t xml:space="preserve">Shipping </t>
  </si>
  <si>
    <t>Total for boat Ex Shanghai shipping port</t>
  </si>
  <si>
    <t xml:space="preserve">Mercury 4" vesselview display in lieu of smartcraft displays (do not select when option of 200hp engines selected) </t>
  </si>
  <si>
    <t xml:space="preserve">Raymarine radome RD1418HD color scanner 4kw 18" </t>
  </si>
  <si>
    <t xml:space="preserve">For Australia territory only  - must be selected if boat has Australia destination due to electrical compliance requirements </t>
  </si>
  <si>
    <t xml:space="preserve">30 gallon (113.5L) removable livewell </t>
  </si>
  <si>
    <t xml:space="preserve">Sun canopy, 6 x rocket launcher rod holders relocated to aft on canopy </t>
  </si>
  <si>
    <t xml:space="preserve">Underwater lighting - 2 x blue LED 60deg 2500 lumen </t>
  </si>
  <si>
    <t>Premium blue LED strip lights mounted under gunwale</t>
  </si>
  <si>
    <t xml:space="preserve">Razor lumitec flush mounted spot light on hard top </t>
  </si>
  <si>
    <t xml:space="preserve">Portable toilet for inside console area (no shore side pump out) </t>
  </si>
  <si>
    <t xml:space="preserve">Port and starboard side transom folding hinged seats with cushions </t>
  </si>
  <si>
    <t>Electric windscreen wiper system with fresh water wash</t>
  </si>
  <si>
    <t xml:space="preserve">Audio system with Fusion head unit (MS-RA55) with 4 x 6" 200w Fusion speakers </t>
  </si>
  <si>
    <t xml:space="preserve">Audio system upgraded to 4 x 6.5"230w Fusion premium signature series speakers with LED lights and upgraded head unit to Fusion Apollo series MS-RA770  </t>
  </si>
  <si>
    <t xml:space="preserve">Hull color : Silver Grey (replaces standard white) </t>
  </si>
  <si>
    <t xml:space="preserve">Hull color: Pastel Blue (replaces standard white) </t>
  </si>
  <si>
    <t xml:space="preserve">Cuddy brow and hull decal color - Black </t>
  </si>
  <si>
    <t>Cuddy brow and hull decal color - Blue</t>
  </si>
  <si>
    <t>Cuddy brow and hull decal color - Yellow</t>
  </si>
  <si>
    <t>Cuddy brow and hull decal color - Red</t>
  </si>
  <si>
    <t xml:space="preserve">Cuddy brow and hull decal color - Orange </t>
  </si>
  <si>
    <t>Upholstery</t>
  </si>
  <si>
    <t>Exterior upholstery: Surf Mocha (replaces standard "quartz")</t>
  </si>
  <si>
    <t>Exterior upholstery: Storm Grey (replaces standard "quartz")</t>
  </si>
  <si>
    <t xml:space="preserve">237 gallon (897L) central cockpit fish box/storage box with 2 large hinged lids (self draining) </t>
  </si>
  <si>
    <t xml:space="preserve">Electric stainless steel anchor windlass / direct drive (power down &amp; power up) </t>
  </si>
  <si>
    <t>Comfort &amp; Setup</t>
  </si>
  <si>
    <t>Battery charger - three bank charger with power plug</t>
  </si>
  <si>
    <t>Blue</t>
  </si>
  <si>
    <t>Black</t>
  </si>
  <si>
    <t>Yellow</t>
  </si>
  <si>
    <t>Red</t>
  </si>
  <si>
    <t>Orange</t>
  </si>
  <si>
    <t>Add gunnel fish pole holders (max 8 / 4 per side): 2 @ 15 deg and 2 @ 0 deg and 2 @ 30 deg (enter total quantity requested)</t>
  </si>
  <si>
    <t>Water Mans aft FRP platform with stainless steel handholds SUP/Inflatable attachment points</t>
  </si>
  <si>
    <t xml:space="preserve">Custom inflatable sled made for watersports activities </t>
  </si>
  <si>
    <t xml:space="preserve">Surfboard and canoe transport rack system </t>
  </si>
  <si>
    <t xml:space="preserve">Coastal navigation package - 1 x Raymarine 12" axiom Pro S chart plotter with CPT-S thru-hull transducer / Raymarine ray53 VHF with fold down antennae </t>
  </si>
  <si>
    <t>Offshore / fishing navigation package #1 - 1 x Raymarine 12" axiom Pro RVX with upgraded pair of B175 (low/high) thru hull transducers / Raymarine Ray53 VHF with fold down antennae</t>
  </si>
  <si>
    <t>Offshore / fishing navigation package #2 - 1 x Raymarine 12" axiom Pro RVX and 1 x 12" Pro S chart plotter with upgraded pair of B175 (low/high) thru hull transducers / Raymarine Ray53 VHF with fold down antennae</t>
  </si>
  <si>
    <t>Twin Mercury 3.0l inline 4-stroke 150HP (black) engines with smartcraft displays and power steering, fiberglass cuddy, cuddy top mounted rod holders(6), salt water washdown pump with hose, two large insulated fish box's each with macerator pump, deck mounted stainless hand rails, bolster cushions, upholstered helm seat, 6 x aft stainless steel rod holders, stainless steel cup holders(6), designated AGM start batteries(2) with designated AGM house battery(1) - includes shipping cradle and shrink wrap - see base boat specifications for additional details - FAS Shanghai includes shipping cradle and shrink wrap</t>
  </si>
  <si>
    <t>Aquila 28 Molokai Cuddy Catamaran</t>
  </si>
  <si>
    <t xml:space="preserve">Aquila 28MC Cuddy </t>
  </si>
  <si>
    <t>Shanghai to final destination (dealer to confirm)</t>
  </si>
  <si>
    <t xml:space="preserve">Raymarine autopilot - Evolution ACU150 hydraulic autopilot system pack </t>
  </si>
  <si>
    <t>**Official Pricing - Effective July 1st, 2022 - Pricing subject to change**</t>
  </si>
  <si>
    <t xml:space="preserve">2 x white Mercury 3.4l V6 225HP with 4" Mercury VesselView display </t>
  </si>
  <si>
    <t>2023 Suggested Retail Price Hulls A28MCC052-A28MCC066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</si>
</sst>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00"/>
    <numFmt numFmtId="165" formatCode="[$$-409]#,##0_);\([$$-409]#,##0\)"/>
    <numFmt numFmtId="166" formatCode="_(&quot;$&quot;* #,##0_);_(&quot;$&quot;* \(#,##0\);_(&quot;$&quot;* &quot;-&quot;??_);_(@_)"/>
  </numFmts>
  <fonts count="15">
    <font>
      <sz val="11"/>
      <color theme="1"/>
      <name val="Calibri"/>
      <charset val="134"/>
      <scheme val="minor"/>
    </font>
    <font>
      <sz val="11"/>
      <color theme="1"/>
      <name val="Calibri"/>
      <family val="2"/>
      <scheme val="minor"/>
    </font>
    <font>
      <sz val="12"/>
      <color theme="1"/>
      <name val="Calibri"/>
      <family val="2"/>
      <scheme val="minor"/>
    </font>
    <font>
      <sz val="12"/>
      <color indexed="8"/>
      <name val="宋体"/>
      <family val="3"/>
      <charset val="134"/>
    </font>
    <font>
      <sz val="11"/>
      <color theme="1"/>
      <name val="Calibri"/>
      <family val="2"/>
      <scheme val="minor"/>
    </font>
    <font>
      <sz val="11"/>
      <color rgb="FFFF0000"/>
      <name val="Calibri"/>
      <family val="2"/>
      <scheme val="minor"/>
    </font>
    <font>
      <sz val="11"/>
      <color theme="1"/>
      <name val="Calibri"/>
      <family val="2"/>
      <scheme val="minor"/>
    </font>
    <font>
      <sz val="9"/>
      <name val="Calibri"/>
      <family val="3"/>
      <charset val="134"/>
      <scheme val="minor"/>
    </font>
    <font>
      <sz val="11"/>
      <color rgb="FF555D6A"/>
      <name val="Calibri"/>
      <family val="2"/>
      <scheme val="minor"/>
    </font>
    <font>
      <sz val="11"/>
      <color rgb="FF555D6A"/>
      <name val="Paralucent Medium"/>
    </font>
    <font>
      <b/>
      <sz val="11"/>
      <color rgb="FF555D6A"/>
      <name val="Calibri"/>
      <family val="2"/>
      <scheme val="minor"/>
    </font>
    <font>
      <i/>
      <sz val="10"/>
      <color rgb="FF555D6A"/>
      <name val="Paralucent Medium"/>
    </font>
    <font>
      <b/>
      <sz val="20"/>
      <color theme="1"/>
      <name val="Paralucent Medium"/>
    </font>
    <font>
      <b/>
      <sz val="18"/>
      <color theme="1"/>
      <name val="Paralucent Medium"/>
    </font>
    <font>
      <b/>
      <sz val="11"/>
      <color rgb="FFFF0000"/>
      <name val="Paralucent Medium"/>
    </font>
  </fonts>
  <fills count="3">
    <fill>
      <patternFill patternType="none"/>
    </fill>
    <fill>
      <patternFill patternType="gray125"/>
    </fill>
    <fill>
      <patternFill patternType="solid">
        <fgColor theme="0"/>
        <bgColor indexed="64"/>
      </patternFill>
    </fill>
  </fills>
  <borders count="15">
    <border>
      <left/>
      <right/>
      <top/>
      <bottom/>
      <diagonal/>
    </border>
    <border>
      <left/>
      <right/>
      <top/>
      <bottom style="thin">
        <color rgb="FFD1D3D4"/>
      </bottom>
      <diagonal/>
    </border>
    <border>
      <left style="thin">
        <color rgb="FFD1D3D4"/>
      </left>
      <right style="thin">
        <color rgb="FFD1D3D4"/>
      </right>
      <top style="thin">
        <color rgb="FFD1D3D4"/>
      </top>
      <bottom style="thin">
        <color rgb="FFD1D3D4"/>
      </bottom>
      <diagonal/>
    </border>
    <border>
      <left style="thin">
        <color rgb="FFD1D3D4"/>
      </left>
      <right/>
      <top/>
      <bottom style="thin">
        <color rgb="FFD1D3D4"/>
      </bottom>
      <diagonal/>
    </border>
    <border>
      <left style="thin">
        <color rgb="FFD1D3D4"/>
      </left>
      <right/>
      <top/>
      <bottom/>
      <diagonal/>
    </border>
    <border>
      <left/>
      <right style="thin">
        <color rgb="FFD1D3D4"/>
      </right>
      <top/>
      <bottom/>
      <diagonal/>
    </border>
    <border>
      <left style="thin">
        <color theme="2"/>
      </left>
      <right style="thin">
        <color theme="2"/>
      </right>
      <top style="thin">
        <color theme="2"/>
      </top>
      <bottom style="thin">
        <color theme="2"/>
      </bottom>
      <diagonal/>
    </border>
    <border>
      <left/>
      <right style="thin">
        <color theme="2"/>
      </right>
      <top/>
      <bottom style="thin">
        <color theme="2"/>
      </bottom>
      <diagonal/>
    </border>
    <border>
      <left/>
      <right/>
      <top/>
      <bottom style="thin">
        <color theme="2"/>
      </bottom>
      <diagonal/>
    </border>
    <border>
      <left style="thin">
        <color theme="2"/>
      </left>
      <right/>
      <top/>
      <bottom style="thin">
        <color theme="2"/>
      </bottom>
      <diagonal/>
    </border>
    <border>
      <left style="thin">
        <color theme="2"/>
      </left>
      <right style="thin">
        <color theme="2"/>
      </right>
      <top style="thin">
        <color theme="2"/>
      </top>
      <bottom style="thin">
        <color rgb="FFD1D3D4"/>
      </bottom>
      <diagonal/>
    </border>
    <border>
      <left style="thin">
        <color theme="2"/>
      </left>
      <right style="thin">
        <color theme="2"/>
      </right>
      <top style="thin">
        <color rgb="FFD1D3D4"/>
      </top>
      <bottom style="thin">
        <color theme="2"/>
      </bottom>
      <diagonal/>
    </border>
    <border>
      <left/>
      <right style="thin">
        <color theme="2"/>
      </right>
      <top/>
      <bottom/>
      <diagonal/>
    </border>
    <border>
      <left style="thin">
        <color rgb="FFD1D3D4"/>
      </left>
      <right style="thin">
        <color rgb="FFD1D3D4"/>
      </right>
      <top style="thin">
        <color rgb="FFD1D3D4"/>
      </top>
      <bottom style="thin">
        <color theme="2"/>
      </bottom>
      <diagonal/>
    </border>
    <border>
      <left/>
      <right style="thin">
        <color rgb="FFD1D3D4"/>
      </right>
      <top/>
      <bottom style="thin">
        <color rgb="FFD1D3D4"/>
      </bottom>
      <diagonal/>
    </border>
  </borders>
  <cellStyleXfs count="5">
    <xf numFmtId="0" fontId="0" fillId="0" borderId="0"/>
    <xf numFmtId="0" fontId="3" fillId="0" borderId="0">
      <alignment vertical="center"/>
    </xf>
    <xf numFmtId="0" fontId="2" fillId="0" borderId="0"/>
    <xf numFmtId="43" fontId="4" fillId="0" borderId="0" applyFont="0" applyFill="0" applyBorder="0" applyAlignment="0" applyProtection="0"/>
    <xf numFmtId="44" fontId="6" fillId="0" borderId="0" applyFont="0" applyFill="0" applyBorder="0" applyAlignment="0" applyProtection="0"/>
  </cellStyleXfs>
  <cellXfs count="82">
    <xf numFmtId="0" fontId="0" fillId="0" borderId="0" xfId="0"/>
    <xf numFmtId="0" fontId="0" fillId="0" borderId="0" xfId="0" applyFill="1"/>
    <xf numFmtId="0" fontId="1" fillId="0" borderId="0" xfId="0" applyFont="1" applyFill="1"/>
    <xf numFmtId="0" fontId="1" fillId="0" borderId="0" xfId="0" applyFont="1" applyAlignment="1">
      <alignment vertical="top"/>
    </xf>
    <xf numFmtId="0" fontId="8" fillId="0" borderId="0" xfId="0" applyFont="1"/>
    <xf numFmtId="0" fontId="8" fillId="0" borderId="0" xfId="0" applyFont="1" applyBorder="1" applyAlignment="1">
      <alignment vertical="center"/>
    </xf>
    <xf numFmtId="0" fontId="8" fillId="0" borderId="0" xfId="0" applyFont="1" applyFill="1" applyBorder="1"/>
    <xf numFmtId="0" fontId="10" fillId="0" borderId="0" xfId="0" applyFont="1" applyAlignment="1">
      <alignment horizontal="center"/>
    </xf>
    <xf numFmtId="164" fontId="8" fillId="0" borderId="0" xfId="4" applyNumberFormat="1" applyFont="1" applyFill="1"/>
    <xf numFmtId="43" fontId="8" fillId="0" borderId="0" xfId="0" applyNumberFormat="1" applyFont="1" applyAlignment="1">
      <alignment wrapText="1"/>
    </xf>
    <xf numFmtId="0" fontId="9" fillId="0" borderId="0" xfId="0" applyFont="1"/>
    <xf numFmtId="0" fontId="9" fillId="0" borderId="0" xfId="0" applyFont="1" applyFill="1"/>
    <xf numFmtId="0" fontId="9" fillId="2" borderId="0" xfId="0" applyFont="1" applyFill="1"/>
    <xf numFmtId="0" fontId="8" fillId="0" borderId="0" xfId="0" applyFont="1" applyFill="1"/>
    <xf numFmtId="0" fontId="9" fillId="0" borderId="0" xfId="0" applyFont="1" applyBorder="1" applyAlignment="1">
      <alignment horizontal="center" vertical="center"/>
    </xf>
    <xf numFmtId="0" fontId="9" fillId="0" borderId="0" xfId="0" applyFont="1" applyFill="1" applyBorder="1"/>
    <xf numFmtId="0" fontId="9" fillId="2" borderId="0" xfId="0" applyFont="1" applyFill="1" applyBorder="1"/>
    <xf numFmtId="0" fontId="8" fillId="0" borderId="0" xfId="0" applyFont="1" applyBorder="1"/>
    <xf numFmtId="0" fontId="9" fillId="0" borderId="0" xfId="0" applyFont="1" applyFill="1" applyBorder="1" applyAlignment="1">
      <alignment vertical="center"/>
    </xf>
    <xf numFmtId="0" fontId="9" fillId="0" borderId="0" xfId="0" applyFont="1" applyBorder="1" applyAlignment="1">
      <alignment vertical="center"/>
    </xf>
    <xf numFmtId="0" fontId="9" fillId="0" borderId="1" xfId="0" applyFont="1" applyBorder="1"/>
    <xf numFmtId="0" fontId="9" fillId="0" borderId="0" xfId="0" applyFont="1" applyBorder="1"/>
    <xf numFmtId="165" fontId="9" fillId="0" borderId="0" xfId="3" applyNumberFormat="1" applyFont="1" applyFill="1" applyAlignment="1">
      <alignment horizontal="center" vertical="center"/>
    </xf>
    <xf numFmtId="165" fontId="9" fillId="0" borderId="1" xfId="3" applyNumberFormat="1" applyFont="1" applyFill="1" applyBorder="1" applyAlignment="1">
      <alignment horizontal="center" vertical="center"/>
    </xf>
    <xf numFmtId="0" fontId="9" fillId="2" borderId="0" xfId="0" applyFont="1" applyFill="1" applyBorder="1" applyAlignment="1">
      <alignment horizontal="left" vertical="center" wrapText="1"/>
    </xf>
    <xf numFmtId="0" fontId="9" fillId="0" borderId="0" xfId="0" applyFont="1" applyBorder="1" applyAlignment="1">
      <alignment horizontal="center" vertical="center" wrapText="1"/>
    </xf>
    <xf numFmtId="0" fontId="9" fillId="2" borderId="0" xfId="0" applyFont="1" applyFill="1" applyBorder="1" applyAlignment="1">
      <alignment horizontal="left" vertical="center"/>
    </xf>
    <xf numFmtId="0" fontId="9" fillId="2" borderId="8" xfId="0" applyFont="1" applyFill="1" applyBorder="1" applyAlignment="1">
      <alignment horizontal="left" vertical="center"/>
    </xf>
    <xf numFmtId="166" fontId="9" fillId="0" borderId="0" xfId="3" applyNumberFormat="1" applyFont="1" applyFill="1" applyBorder="1" applyAlignment="1">
      <alignment horizontal="center" vertical="center"/>
    </xf>
    <xf numFmtId="166" fontId="9" fillId="0" borderId="2" xfId="3" applyNumberFormat="1" applyFont="1" applyFill="1" applyBorder="1" applyAlignment="1">
      <alignment horizontal="center" vertical="center"/>
    </xf>
    <xf numFmtId="166" fontId="9" fillId="0" borderId="0" xfId="3" applyNumberFormat="1" applyFont="1" applyFill="1" applyAlignment="1">
      <alignment horizontal="center" vertical="center"/>
    </xf>
    <xf numFmtId="44" fontId="9" fillId="0" borderId="0" xfId="3" applyNumberFormat="1" applyFont="1" applyBorder="1" applyAlignment="1">
      <alignment horizontal="center" vertical="center"/>
    </xf>
    <xf numFmtId="0" fontId="5" fillId="0" borderId="0" xfId="0" applyFont="1" applyFill="1" applyAlignment="1">
      <alignment horizontal="center"/>
    </xf>
    <xf numFmtId="0" fontId="8" fillId="0" borderId="0" xfId="0" applyFont="1" applyFill="1" applyBorder="1" applyAlignment="1">
      <alignment horizontal="center"/>
    </xf>
    <xf numFmtId="0" fontId="14" fillId="0" borderId="6" xfId="0" applyFont="1" applyBorder="1" applyAlignment="1">
      <alignment horizontal="center" vertical="center"/>
    </xf>
    <xf numFmtId="0" fontId="14" fillId="0" borderId="0" xfId="0" applyFont="1" applyFill="1" applyBorder="1" applyAlignment="1">
      <alignment horizontal="center"/>
    </xf>
    <xf numFmtId="0" fontId="14" fillId="0" borderId="2"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0" xfId="0" applyFont="1" applyFill="1" applyAlignment="1">
      <alignment horizontal="center"/>
    </xf>
    <xf numFmtId="0" fontId="14" fillId="0" borderId="6" xfId="0" applyFont="1" applyFill="1" applyBorder="1" applyAlignment="1">
      <alignment horizontal="center"/>
    </xf>
    <xf numFmtId="0" fontId="14" fillId="0" borderId="2" xfId="0" applyFont="1" applyFill="1" applyBorder="1" applyAlignment="1">
      <alignment horizontal="center"/>
    </xf>
    <xf numFmtId="0" fontId="14" fillId="0" borderId="13" xfId="0" applyFont="1" applyFill="1" applyBorder="1" applyAlignment="1">
      <alignment horizontal="center" vertical="center"/>
    </xf>
    <xf numFmtId="0" fontId="14" fillId="0" borderId="0" xfId="0" applyFont="1" applyFill="1" applyBorder="1" applyAlignment="1">
      <alignment horizontal="center" vertical="center"/>
    </xf>
    <xf numFmtId="0" fontId="9" fillId="0" borderId="0" xfId="0" applyFont="1" applyFill="1" applyAlignment="1">
      <alignment horizontal="center"/>
    </xf>
    <xf numFmtId="0" fontId="9" fillId="0" borderId="1" xfId="0" applyFont="1" applyFill="1" applyBorder="1" applyAlignment="1">
      <alignment horizontal="center"/>
    </xf>
    <xf numFmtId="0" fontId="8" fillId="0" borderId="0" xfId="0" applyFont="1" applyFill="1" applyAlignment="1">
      <alignment horizontal="center"/>
    </xf>
    <xf numFmtId="166" fontId="9" fillId="0" borderId="2" xfId="3" applyNumberFormat="1" applyFont="1" applyBorder="1" applyAlignment="1">
      <alignment horizontal="center" vertical="center"/>
    </xf>
    <xf numFmtId="166" fontId="9" fillId="0" borderId="0" xfId="3" applyNumberFormat="1" applyFont="1" applyBorder="1" applyAlignment="1">
      <alignment horizontal="center" vertical="center"/>
    </xf>
    <xf numFmtId="166" fontId="9" fillId="0" borderId="0" xfId="3" applyNumberFormat="1" applyFont="1" applyAlignment="1">
      <alignment horizontal="center" vertical="center"/>
    </xf>
    <xf numFmtId="0" fontId="13" fillId="0" borderId="0" xfId="0" applyFont="1" applyAlignment="1">
      <alignment horizontal="center" vertical="center"/>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2" borderId="0" xfId="0" applyFont="1" applyFill="1" applyBorder="1" applyAlignment="1">
      <alignment horizontal="left" vertical="center" wrapText="1"/>
    </xf>
    <xf numFmtId="0" fontId="9" fillId="0" borderId="8" xfId="0" applyFont="1" applyBorder="1" applyAlignment="1">
      <alignment horizontal="center" vertical="center"/>
    </xf>
    <xf numFmtId="0" fontId="9" fillId="0" borderId="1" xfId="0" applyFont="1" applyBorder="1" applyAlignment="1">
      <alignment horizontal="center" vertical="center"/>
    </xf>
    <xf numFmtId="0" fontId="9" fillId="2" borderId="8" xfId="0" applyFont="1" applyFill="1" applyBorder="1" applyAlignment="1">
      <alignment horizontal="left"/>
    </xf>
    <xf numFmtId="0" fontId="9" fillId="2" borderId="0" xfId="0" applyFont="1" applyFill="1" applyBorder="1" applyAlignment="1">
      <alignment horizontal="left" vertical="center"/>
    </xf>
    <xf numFmtId="0" fontId="9" fillId="0" borderId="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8" xfId="0" applyFont="1" applyBorder="1" applyAlignment="1">
      <alignment horizontal="center" vertical="center" wrapText="1"/>
    </xf>
    <xf numFmtId="0" fontId="9" fillId="0" borderId="7"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4" xfId="0" applyFont="1" applyBorder="1" applyAlignment="1">
      <alignment horizontal="center" vertical="center" wrapText="1"/>
    </xf>
    <xf numFmtId="0" fontId="9" fillId="2" borderId="9" xfId="0" applyFont="1" applyFill="1" applyBorder="1" applyAlignment="1">
      <alignment horizontal="left" vertical="center"/>
    </xf>
    <xf numFmtId="0" fontId="9" fillId="2" borderId="8" xfId="0" applyFont="1" applyFill="1" applyBorder="1" applyAlignment="1">
      <alignment horizontal="left" vertical="center"/>
    </xf>
    <xf numFmtId="0" fontId="9" fillId="2" borderId="4" xfId="0" applyFont="1" applyFill="1" applyBorder="1" applyAlignment="1">
      <alignment horizontal="left" vertical="center" wrapText="1"/>
    </xf>
    <xf numFmtId="0" fontId="9" fillId="2" borderId="0" xfId="0" applyFont="1" applyFill="1" applyAlignment="1">
      <alignment horizontal="left" vertical="center" wrapText="1"/>
    </xf>
    <xf numFmtId="0" fontId="9" fillId="2" borderId="5" xfId="0" applyFont="1" applyFill="1" applyBorder="1" applyAlignment="1">
      <alignment horizontal="left" vertical="center" wrapText="1"/>
    </xf>
    <xf numFmtId="0" fontId="11" fillId="0" borderId="0" xfId="0" applyFont="1"/>
    <xf numFmtId="15" fontId="11" fillId="0" borderId="0" xfId="0" applyNumberFormat="1" applyFont="1" applyFill="1" applyAlignment="1">
      <alignment horizontal="left"/>
    </xf>
    <xf numFmtId="0" fontId="9" fillId="2" borderId="1" xfId="0" applyFont="1" applyFill="1" applyBorder="1" applyAlignment="1">
      <alignment vertical="center"/>
    </xf>
    <xf numFmtId="0" fontId="9" fillId="2" borderId="8" xfId="0" applyFont="1" applyFill="1" applyBorder="1" applyAlignment="1">
      <alignment horizontal="left" vertical="center" wrapText="1"/>
    </xf>
    <xf numFmtId="0" fontId="9" fillId="0" borderId="0" xfId="0" applyFont="1" applyBorder="1" applyAlignment="1">
      <alignment horizontal="center" vertical="center"/>
    </xf>
    <xf numFmtId="0" fontId="9" fillId="2" borderId="0" xfId="0" applyFont="1" applyFill="1" applyBorder="1" applyAlignment="1">
      <alignment horizontal="left"/>
    </xf>
    <xf numFmtId="0" fontId="12" fillId="0" borderId="0" xfId="0" applyFont="1" applyAlignment="1">
      <alignment horizontal="center" vertical="center"/>
    </xf>
    <xf numFmtId="0" fontId="9" fillId="2" borderId="1" xfId="0" applyFont="1" applyFill="1" applyBorder="1" applyAlignment="1">
      <alignment horizontal="left" vertical="center" wrapText="1"/>
    </xf>
    <xf numFmtId="0" fontId="9" fillId="2" borderId="1" xfId="0" applyFont="1" applyFill="1" applyBorder="1" applyAlignment="1">
      <alignment horizontal="left" vertical="center"/>
    </xf>
    <xf numFmtId="0" fontId="9" fillId="2" borderId="9" xfId="0" applyFont="1" applyFill="1" applyBorder="1" applyAlignment="1">
      <alignment horizontal="left" vertical="center" wrapText="1"/>
    </xf>
    <xf numFmtId="0" fontId="9" fillId="2" borderId="3" xfId="0" applyFont="1" applyFill="1" applyBorder="1" applyAlignment="1">
      <alignment horizontal="left" vertical="center" wrapText="1"/>
    </xf>
  </cellXfs>
  <cellStyles count="5">
    <cellStyle name="Comma" xfId="3" builtinId="3"/>
    <cellStyle name="Currency" xfId="4" builtinId="4"/>
    <cellStyle name="Normal" xfId="0" builtinId="0"/>
    <cellStyle name="Normal 2" xfId="2" xr:uid="{00000000-0005-0000-0000-000002000000}"/>
    <cellStyle name="普通 2" xfId="1" xr:uid="{00000000-0005-0000-0000-000003000000}"/>
  </cellStyles>
  <dxfs count="1">
    <dxf>
      <font>
        <color theme="0"/>
      </font>
    </dxf>
  </dxfs>
  <tableStyles count="0" defaultTableStyle="TableStyleMedium2" defaultPivotStyle="PivotStyleLight16"/>
  <colors>
    <mruColors>
      <color rgb="FF555D6A"/>
      <color rgb="FFD1D3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4</xdr:col>
      <xdr:colOff>1006773</xdr:colOff>
      <xdr:row>0</xdr:row>
      <xdr:rowOff>91307</xdr:rowOff>
    </xdr:from>
    <xdr:to>
      <xdr:col>6</xdr:col>
      <xdr:colOff>307956</xdr:colOff>
      <xdr:row>3</xdr:row>
      <xdr:rowOff>235488</xdr:rowOff>
    </xdr:to>
    <xdr:pic>
      <xdr:nvPicPr>
        <xdr:cNvPr id="2" name="Picture 1">
          <a:extLst>
            <a:ext uri="{FF2B5EF4-FFF2-40B4-BE49-F238E27FC236}">
              <a16:creationId xmlns:a16="http://schemas.microsoft.com/office/drawing/2014/main" id="{547AEB45-D7ED-2840-8D37-FCB9A6501238}"/>
            </a:ext>
          </a:extLst>
        </xdr:cNvPr>
        <xdr:cNvPicPr>
          <a:picLocks noChangeAspect="1"/>
        </xdr:cNvPicPr>
      </xdr:nvPicPr>
      <xdr:blipFill>
        <a:blip xmlns:r="http://schemas.openxmlformats.org/officeDocument/2006/relationships" r:embed="rId1"/>
        <a:stretch>
          <a:fillRect/>
        </a:stretch>
      </xdr:blipFill>
      <xdr:spPr>
        <a:xfrm>
          <a:off x="4883178" y="91307"/>
          <a:ext cx="3003274" cy="71692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M61"/>
  <sheetViews>
    <sheetView showGridLines="0" tabSelected="1" view="pageBreakPreview" zoomScale="119" zoomScaleNormal="90" zoomScaleSheetLayoutView="153" workbookViewId="0">
      <selection activeCell="A6" sqref="A6:J6"/>
    </sheetView>
  </sheetViews>
  <sheetFormatPr baseColWidth="10" defaultColWidth="8.83203125" defaultRowHeight="15"/>
  <cols>
    <col min="1" max="2" width="12.33203125" customWidth="1"/>
    <col min="3" max="3" width="3.33203125" style="32" customWidth="1"/>
    <col min="4" max="8" width="24.33203125" customWidth="1"/>
    <col min="9" max="9" width="12.33203125" style="1" customWidth="1"/>
    <col min="10" max="10" width="11.83203125" customWidth="1"/>
    <col min="11" max="11" width="3.5" customWidth="1"/>
    <col min="12" max="12" width="49.5" customWidth="1"/>
    <col min="13" max="13" width="32.1640625" customWidth="1"/>
  </cols>
  <sheetData>
    <row r="3" spans="1:13">
      <c r="L3" s="1"/>
      <c r="M3" s="2"/>
    </row>
    <row r="4" spans="1:13" ht="24" customHeight="1">
      <c r="L4" s="1"/>
      <c r="M4" s="2"/>
    </row>
    <row r="5" spans="1:13" ht="26">
      <c r="A5" s="77" t="s">
        <v>52</v>
      </c>
      <c r="B5" s="77"/>
      <c r="C5" s="77"/>
      <c r="D5" s="77"/>
      <c r="E5" s="77"/>
      <c r="F5" s="77"/>
      <c r="G5" s="77"/>
      <c r="H5" s="77"/>
      <c r="I5" s="77"/>
      <c r="J5" s="77"/>
      <c r="L5" s="1"/>
      <c r="M5" s="1"/>
    </row>
    <row r="6" spans="1:13" ht="24">
      <c r="A6" s="49" t="s">
        <v>58</v>
      </c>
      <c r="B6" s="49"/>
      <c r="C6" s="49"/>
      <c r="D6" s="49"/>
      <c r="E6" s="49"/>
      <c r="F6" s="49"/>
      <c r="G6" s="49"/>
      <c r="H6" s="49"/>
      <c r="I6" s="49"/>
      <c r="J6" s="49"/>
      <c r="L6" s="1"/>
      <c r="M6" s="1"/>
    </row>
    <row r="7" spans="1:13" ht="15" customHeight="1">
      <c r="A7" s="4"/>
      <c r="B7" s="5"/>
      <c r="C7" s="33"/>
      <c r="D7" s="6"/>
      <c r="E7" s="6"/>
      <c r="F7" s="6"/>
      <c r="G7" s="6"/>
      <c r="H7" s="6"/>
      <c r="I7" s="50" t="s">
        <v>3</v>
      </c>
      <c r="J7" s="52" t="s">
        <v>0</v>
      </c>
      <c r="K7" s="7"/>
      <c r="L7" s="7"/>
    </row>
    <row r="8" spans="1:13" ht="2" customHeight="1">
      <c r="A8" s="4"/>
      <c r="B8" s="5"/>
      <c r="C8" s="33"/>
      <c r="D8" s="6"/>
      <c r="E8" s="6"/>
      <c r="F8" s="6"/>
      <c r="G8" s="6"/>
      <c r="H8" s="6"/>
      <c r="I8" s="51"/>
      <c r="J8" s="53"/>
      <c r="K8" s="4"/>
      <c r="L8" s="4"/>
    </row>
    <row r="9" spans="1:13" ht="73" customHeight="1">
      <c r="A9" s="55" t="s">
        <v>53</v>
      </c>
      <c r="B9" s="55" t="s">
        <v>4</v>
      </c>
      <c r="C9" s="34"/>
      <c r="D9" s="80" t="s">
        <v>51</v>
      </c>
      <c r="E9" s="74"/>
      <c r="F9" s="74"/>
      <c r="G9" s="74"/>
      <c r="H9" s="74"/>
      <c r="I9" s="29">
        <v>198455.51250000001</v>
      </c>
      <c r="J9" s="29">
        <f>C9*I9</f>
        <v>0</v>
      </c>
      <c r="K9" s="8"/>
      <c r="L9" s="9"/>
      <c r="M9" s="3"/>
    </row>
    <row r="10" spans="1:13">
      <c r="A10" s="21" t="s">
        <v>2</v>
      </c>
      <c r="B10" s="21" t="s">
        <v>2</v>
      </c>
      <c r="C10" s="35"/>
      <c r="D10" s="16" t="s">
        <v>2</v>
      </c>
      <c r="E10" s="16"/>
      <c r="F10" s="16"/>
      <c r="G10" s="16"/>
      <c r="H10" s="16"/>
      <c r="I10" s="28"/>
      <c r="J10" s="31"/>
      <c r="K10" s="4"/>
      <c r="L10" s="4"/>
    </row>
    <row r="11" spans="1:13" ht="16" customHeight="1">
      <c r="A11" s="56" t="s">
        <v>5</v>
      </c>
      <c r="B11" s="56" t="s">
        <v>5</v>
      </c>
      <c r="C11" s="36"/>
      <c r="D11" s="81" t="s">
        <v>57</v>
      </c>
      <c r="E11" s="78"/>
      <c r="F11" s="78"/>
      <c r="G11" s="78"/>
      <c r="H11" s="78"/>
      <c r="I11" s="29">
        <v>34870.473749999997</v>
      </c>
      <c r="J11" s="46">
        <f>C11*I11</f>
        <v>0</v>
      </c>
      <c r="K11" s="17"/>
      <c r="L11" s="4"/>
    </row>
    <row r="12" spans="1:13">
      <c r="A12" s="10" t="s">
        <v>2</v>
      </c>
      <c r="B12" s="14" t="s">
        <v>2</v>
      </c>
      <c r="C12" s="35"/>
      <c r="D12" s="16" t="s">
        <v>2</v>
      </c>
      <c r="E12" s="16"/>
      <c r="F12" s="16"/>
      <c r="G12" s="16"/>
      <c r="H12" s="16"/>
      <c r="I12" s="28"/>
      <c r="J12" s="47"/>
      <c r="K12" s="17"/>
      <c r="L12" s="4"/>
    </row>
    <row r="13" spans="1:13" ht="16" customHeight="1">
      <c r="A13" s="59" t="s">
        <v>6</v>
      </c>
      <c r="B13" s="59" t="s">
        <v>6</v>
      </c>
      <c r="C13" s="37"/>
      <c r="D13" s="58" t="s">
        <v>25</v>
      </c>
      <c r="E13" s="58"/>
      <c r="F13" s="58"/>
      <c r="G13" s="58"/>
      <c r="H13" s="58"/>
      <c r="I13" s="29">
        <v>3111.15</v>
      </c>
      <c r="J13" s="29">
        <f>C13*I13</f>
        <v>0</v>
      </c>
      <c r="K13" s="17"/>
      <c r="L13" s="4"/>
    </row>
    <row r="14" spans="1:13" ht="16" customHeight="1">
      <c r="A14" s="59" t="s">
        <v>2</v>
      </c>
      <c r="B14" s="59" t="s">
        <v>2</v>
      </c>
      <c r="C14" s="37"/>
      <c r="D14" s="58" t="s">
        <v>26</v>
      </c>
      <c r="E14" s="58"/>
      <c r="F14" s="58"/>
      <c r="G14" s="58"/>
      <c r="H14" s="58"/>
      <c r="I14" s="29">
        <v>3111.15</v>
      </c>
      <c r="J14" s="29">
        <f>C14*I14</f>
        <v>0</v>
      </c>
      <c r="K14" s="4"/>
      <c r="L14" s="4"/>
    </row>
    <row r="15" spans="1:13" ht="16" customHeight="1">
      <c r="A15" s="59"/>
      <c r="B15" s="59"/>
      <c r="C15" s="37"/>
      <c r="D15" s="26" t="s">
        <v>27</v>
      </c>
      <c r="E15" s="26"/>
      <c r="F15" s="26"/>
      <c r="G15" s="26"/>
      <c r="H15" s="26"/>
      <c r="I15" s="29" t="s">
        <v>40</v>
      </c>
      <c r="J15" s="29" t="str">
        <f>IF(C15=1,I15,"")</f>
        <v/>
      </c>
      <c r="K15" s="4"/>
      <c r="L15" s="4"/>
    </row>
    <row r="16" spans="1:13" ht="16" customHeight="1">
      <c r="A16" s="59"/>
      <c r="B16" s="59"/>
      <c r="C16" s="37"/>
      <c r="D16" s="26" t="s">
        <v>28</v>
      </c>
      <c r="E16" s="26"/>
      <c r="F16" s="26"/>
      <c r="G16" s="26"/>
      <c r="H16" s="26"/>
      <c r="I16" s="29" t="s">
        <v>39</v>
      </c>
      <c r="J16" s="29" t="str">
        <f t="shared" ref="J16:J19" si="0">IF(C16=1,I16,"")</f>
        <v/>
      </c>
      <c r="K16" s="4"/>
      <c r="L16" s="4"/>
    </row>
    <row r="17" spans="1:12" ht="16" customHeight="1">
      <c r="A17" s="59"/>
      <c r="B17" s="59"/>
      <c r="C17" s="37"/>
      <c r="D17" s="26" t="s">
        <v>29</v>
      </c>
      <c r="E17" s="26"/>
      <c r="F17" s="26"/>
      <c r="G17" s="26"/>
      <c r="H17" s="26"/>
      <c r="I17" s="29" t="s">
        <v>41</v>
      </c>
      <c r="J17" s="29" t="str">
        <f t="shared" si="0"/>
        <v/>
      </c>
      <c r="K17" s="4"/>
      <c r="L17" s="4"/>
    </row>
    <row r="18" spans="1:12" ht="16" customHeight="1">
      <c r="A18" s="59"/>
      <c r="B18" s="59"/>
      <c r="C18" s="37"/>
      <c r="D18" s="26" t="s">
        <v>30</v>
      </c>
      <c r="E18" s="26"/>
      <c r="F18" s="26"/>
      <c r="G18" s="26"/>
      <c r="H18" s="26"/>
      <c r="I18" s="29" t="s">
        <v>42</v>
      </c>
      <c r="J18" s="29" t="str">
        <f t="shared" si="0"/>
        <v/>
      </c>
      <c r="K18" s="4"/>
      <c r="L18" s="4"/>
    </row>
    <row r="19" spans="1:12" ht="16" customHeight="1">
      <c r="A19" s="61"/>
      <c r="B19" s="61"/>
      <c r="C19" s="37"/>
      <c r="D19" s="27" t="s">
        <v>31</v>
      </c>
      <c r="E19" s="27"/>
      <c r="F19" s="27"/>
      <c r="G19" s="27"/>
      <c r="H19" s="27"/>
      <c r="I19" s="29" t="s">
        <v>43</v>
      </c>
      <c r="J19" s="29" t="str">
        <f t="shared" si="0"/>
        <v/>
      </c>
      <c r="K19" s="4"/>
      <c r="L19" s="4"/>
    </row>
    <row r="20" spans="1:12">
      <c r="A20" s="10" t="s">
        <v>2</v>
      </c>
      <c r="B20" s="10" t="s">
        <v>2</v>
      </c>
      <c r="C20" s="38"/>
      <c r="D20" s="16" t="s">
        <v>2</v>
      </c>
      <c r="E20" s="16"/>
      <c r="F20" s="16"/>
      <c r="G20" s="16"/>
      <c r="H20" s="16"/>
      <c r="I20" s="22"/>
      <c r="J20" s="48"/>
      <c r="K20" s="4"/>
      <c r="L20" s="4"/>
    </row>
    <row r="21" spans="1:12" ht="16" customHeight="1">
      <c r="A21" s="75" t="s">
        <v>32</v>
      </c>
      <c r="B21" s="75"/>
      <c r="C21" s="39"/>
      <c r="D21" s="76" t="s">
        <v>34</v>
      </c>
      <c r="E21" s="76"/>
      <c r="F21" s="76"/>
      <c r="G21" s="76"/>
      <c r="H21" s="76"/>
      <c r="I21" s="29">
        <v>1047.9000000000001</v>
      </c>
      <c r="J21" s="29">
        <f>C21*I21</f>
        <v>0</v>
      </c>
      <c r="K21" s="4"/>
      <c r="L21" s="4"/>
    </row>
    <row r="22" spans="1:12" ht="16" customHeight="1">
      <c r="A22" s="55"/>
      <c r="B22" s="55"/>
      <c r="C22" s="39"/>
      <c r="D22" s="57" t="s">
        <v>33</v>
      </c>
      <c r="E22" s="57"/>
      <c r="F22" s="57"/>
      <c r="G22" s="57"/>
      <c r="H22" s="57"/>
      <c r="I22" s="29">
        <v>1047.9000000000001</v>
      </c>
      <c r="J22" s="29">
        <f>C22*I22</f>
        <v>0</v>
      </c>
      <c r="K22" s="4"/>
      <c r="L22" s="4"/>
    </row>
    <row r="23" spans="1:12">
      <c r="A23" s="10"/>
      <c r="B23" s="10"/>
      <c r="C23" s="38"/>
      <c r="D23" s="16"/>
      <c r="E23" s="16"/>
      <c r="F23" s="16"/>
      <c r="G23" s="16"/>
      <c r="H23" s="16"/>
      <c r="I23" s="30"/>
      <c r="J23" s="48"/>
      <c r="K23" s="4"/>
      <c r="L23" s="4"/>
    </row>
    <row r="24" spans="1:12" ht="16" customHeight="1">
      <c r="A24" s="59" t="s">
        <v>7</v>
      </c>
      <c r="B24" s="59" t="s">
        <v>7</v>
      </c>
      <c r="C24" s="40"/>
      <c r="D24" s="58" t="s">
        <v>17</v>
      </c>
      <c r="E24" s="58"/>
      <c r="F24" s="58"/>
      <c r="G24" s="58"/>
      <c r="H24" s="58"/>
      <c r="I24" s="29">
        <v>1211.7</v>
      </c>
      <c r="J24" s="29">
        <f>C24*I24</f>
        <v>0</v>
      </c>
      <c r="K24" s="4"/>
      <c r="L24" s="4"/>
    </row>
    <row r="25" spans="1:12" ht="16" customHeight="1">
      <c r="A25" s="59" t="s">
        <v>2</v>
      </c>
      <c r="B25" s="59" t="s">
        <v>2</v>
      </c>
      <c r="C25" s="40"/>
      <c r="D25" s="58" t="s">
        <v>18</v>
      </c>
      <c r="E25" s="58"/>
      <c r="F25" s="58"/>
      <c r="G25" s="58"/>
      <c r="H25" s="58"/>
      <c r="I25" s="29">
        <v>413.91000000000008</v>
      </c>
      <c r="J25" s="29">
        <f>C25*I25</f>
        <v>0</v>
      </c>
      <c r="K25" s="4"/>
      <c r="L25" s="4"/>
    </row>
    <row r="26" spans="1:12" ht="16" customHeight="1">
      <c r="A26" s="61" t="s">
        <v>2</v>
      </c>
      <c r="B26" s="61" t="s">
        <v>2</v>
      </c>
      <c r="C26" s="41"/>
      <c r="D26" s="74" t="s">
        <v>19</v>
      </c>
      <c r="E26" s="74"/>
      <c r="F26" s="74"/>
      <c r="G26" s="74"/>
      <c r="H26" s="74"/>
      <c r="I26" s="29">
        <v>1307.1240000000003</v>
      </c>
      <c r="J26" s="29">
        <f>C26*I26</f>
        <v>0</v>
      </c>
      <c r="K26" s="4"/>
      <c r="L26" s="4"/>
    </row>
    <row r="27" spans="1:12" ht="15" customHeight="1">
      <c r="A27" s="25"/>
      <c r="B27" s="25"/>
      <c r="C27" s="42"/>
      <c r="D27" s="24"/>
      <c r="E27" s="24"/>
      <c r="F27" s="24"/>
      <c r="G27" s="24"/>
      <c r="H27" s="24"/>
      <c r="I27" s="28"/>
      <c r="J27" s="47"/>
      <c r="K27" s="4"/>
      <c r="L27" s="4"/>
    </row>
    <row r="28" spans="1:12" ht="16" customHeight="1">
      <c r="A28" s="59" t="s">
        <v>37</v>
      </c>
      <c r="B28" s="60"/>
      <c r="C28" s="37"/>
      <c r="D28" s="54" t="s">
        <v>15</v>
      </c>
      <c r="E28" s="54"/>
      <c r="F28" s="54"/>
      <c r="G28" s="54"/>
      <c r="H28" s="54"/>
      <c r="I28" s="29">
        <v>2663.64</v>
      </c>
      <c r="J28" s="29">
        <f>C28*I28</f>
        <v>0</v>
      </c>
      <c r="K28" s="4"/>
      <c r="L28" s="4"/>
    </row>
    <row r="29" spans="1:12" ht="16" customHeight="1">
      <c r="A29" s="59"/>
      <c r="B29" s="60"/>
      <c r="C29" s="37"/>
      <c r="D29" s="54" t="s">
        <v>35</v>
      </c>
      <c r="E29" s="54"/>
      <c r="F29" s="54"/>
      <c r="G29" s="54"/>
      <c r="H29" s="54"/>
      <c r="I29" s="29">
        <v>4252.5</v>
      </c>
      <c r="J29" s="29">
        <f t="shared" ref="J29:J38" si="1">C29*I29</f>
        <v>0</v>
      </c>
      <c r="K29" s="4"/>
      <c r="L29" s="4"/>
    </row>
    <row r="30" spans="1:12" ht="16" customHeight="1">
      <c r="A30" s="59"/>
      <c r="B30" s="60"/>
      <c r="C30" s="37"/>
      <c r="D30" s="58" t="s">
        <v>20</v>
      </c>
      <c r="E30" s="58"/>
      <c r="F30" s="58"/>
      <c r="G30" s="58"/>
      <c r="H30" s="58"/>
      <c r="I30" s="29">
        <v>216.804</v>
      </c>
      <c r="J30" s="29">
        <f t="shared" si="1"/>
        <v>0</v>
      </c>
      <c r="K30" s="4"/>
      <c r="L30" s="4"/>
    </row>
    <row r="31" spans="1:12" ht="16" customHeight="1">
      <c r="A31" s="59"/>
      <c r="B31" s="60"/>
      <c r="C31" s="37"/>
      <c r="D31" s="54" t="s">
        <v>22</v>
      </c>
      <c r="E31" s="54"/>
      <c r="F31" s="54"/>
      <c r="G31" s="54"/>
      <c r="H31" s="54"/>
      <c r="I31" s="29">
        <v>2096.3250000000003</v>
      </c>
      <c r="J31" s="29">
        <f t="shared" si="1"/>
        <v>0</v>
      </c>
      <c r="K31" s="4"/>
      <c r="L31" s="13"/>
    </row>
    <row r="32" spans="1:12" ht="16" customHeight="1">
      <c r="A32" s="59"/>
      <c r="B32" s="60"/>
      <c r="C32" s="37"/>
      <c r="D32" s="54" t="s">
        <v>36</v>
      </c>
      <c r="E32" s="54"/>
      <c r="F32" s="54"/>
      <c r="G32" s="54"/>
      <c r="H32" s="54"/>
      <c r="I32" s="29">
        <v>5175.964500000001</v>
      </c>
      <c r="J32" s="29">
        <f t="shared" si="1"/>
        <v>0</v>
      </c>
      <c r="K32" s="4"/>
      <c r="L32" s="13"/>
    </row>
    <row r="33" spans="1:12" ht="16" customHeight="1">
      <c r="A33" s="59"/>
      <c r="B33" s="60"/>
      <c r="C33" s="37"/>
      <c r="D33" s="54" t="s">
        <v>44</v>
      </c>
      <c r="E33" s="54"/>
      <c r="F33" s="54"/>
      <c r="G33" s="54"/>
      <c r="H33" s="54"/>
      <c r="I33" s="29">
        <v>96.600000000000009</v>
      </c>
      <c r="J33" s="29">
        <f t="shared" si="1"/>
        <v>0</v>
      </c>
      <c r="K33" s="4"/>
      <c r="L33" s="4"/>
    </row>
    <row r="34" spans="1:12" ht="16" customHeight="1">
      <c r="A34" s="59"/>
      <c r="B34" s="60"/>
      <c r="C34" s="37"/>
      <c r="D34" s="54" t="s">
        <v>45</v>
      </c>
      <c r="E34" s="54"/>
      <c r="F34" s="54"/>
      <c r="G34" s="54"/>
      <c r="H34" s="54"/>
      <c r="I34" s="29">
        <v>2493.75</v>
      </c>
      <c r="J34" s="29">
        <f t="shared" si="1"/>
        <v>0</v>
      </c>
      <c r="K34" s="4"/>
      <c r="L34" s="4"/>
    </row>
    <row r="35" spans="1:12" ht="16" customHeight="1">
      <c r="A35" s="59"/>
      <c r="B35" s="60"/>
      <c r="C35" s="37"/>
      <c r="D35" s="54" t="s">
        <v>46</v>
      </c>
      <c r="E35" s="54"/>
      <c r="F35" s="54"/>
      <c r="G35" s="54"/>
      <c r="H35" s="54"/>
      <c r="I35" s="29">
        <v>693</v>
      </c>
      <c r="J35" s="29"/>
      <c r="K35" s="4"/>
      <c r="L35" s="4"/>
    </row>
    <row r="36" spans="1:12" ht="16" customHeight="1">
      <c r="A36" s="59"/>
      <c r="B36" s="60"/>
      <c r="C36" s="37"/>
      <c r="D36" s="54" t="s">
        <v>16</v>
      </c>
      <c r="E36" s="54"/>
      <c r="F36" s="54"/>
      <c r="G36" s="54"/>
      <c r="H36" s="54"/>
      <c r="I36" s="29">
        <v>6011.25</v>
      </c>
      <c r="J36" s="29">
        <f t="shared" si="1"/>
        <v>0</v>
      </c>
      <c r="K36" s="4"/>
      <c r="L36" s="4"/>
    </row>
    <row r="37" spans="1:12" ht="16" customHeight="1">
      <c r="A37" s="59"/>
      <c r="B37" s="60"/>
      <c r="C37" s="37"/>
      <c r="D37" s="54" t="s">
        <v>47</v>
      </c>
      <c r="E37" s="54"/>
      <c r="F37" s="54"/>
      <c r="G37" s="54"/>
      <c r="H37" s="54"/>
      <c r="I37" s="29">
        <v>1701</v>
      </c>
      <c r="J37" s="29">
        <f t="shared" si="1"/>
        <v>0</v>
      </c>
      <c r="K37" s="4"/>
      <c r="L37" s="4"/>
    </row>
    <row r="38" spans="1:12" ht="16" customHeight="1">
      <c r="A38" s="61"/>
      <c r="B38" s="62"/>
      <c r="C38" s="37"/>
      <c r="D38" s="66" t="s">
        <v>21</v>
      </c>
      <c r="E38" s="67"/>
      <c r="F38" s="67"/>
      <c r="G38" s="67"/>
      <c r="H38" s="67"/>
      <c r="I38" s="29">
        <v>2100</v>
      </c>
      <c r="J38" s="29">
        <f t="shared" si="1"/>
        <v>0</v>
      </c>
      <c r="K38" s="4"/>
      <c r="L38" s="4"/>
    </row>
    <row r="39" spans="1:12" s="1" customFormat="1">
      <c r="A39" s="11" t="s">
        <v>2</v>
      </c>
      <c r="B39" s="18" t="s">
        <v>2</v>
      </c>
      <c r="C39" s="35"/>
      <c r="D39" s="16" t="s">
        <v>2</v>
      </c>
      <c r="E39" s="16"/>
      <c r="F39" s="16"/>
      <c r="G39" s="16"/>
      <c r="H39" s="16"/>
      <c r="I39" s="28"/>
      <c r="J39" s="28"/>
      <c r="K39" s="13"/>
      <c r="L39" s="13"/>
    </row>
    <row r="40" spans="1:12" ht="32" customHeight="1">
      <c r="A40" s="59" t="s">
        <v>8</v>
      </c>
      <c r="B40" s="63"/>
      <c r="C40" s="36"/>
      <c r="D40" s="69" t="s">
        <v>48</v>
      </c>
      <c r="E40" s="69"/>
      <c r="F40" s="69"/>
      <c r="G40" s="69"/>
      <c r="H40" s="69"/>
      <c r="I40" s="29">
        <v>9689.0640000000003</v>
      </c>
      <c r="J40" s="46">
        <f t="shared" ref="J40:J48" si="2">C40*I40</f>
        <v>0</v>
      </c>
      <c r="K40" s="4"/>
      <c r="L40" s="13"/>
    </row>
    <row r="41" spans="1:12" ht="32" customHeight="1">
      <c r="A41" s="59"/>
      <c r="B41" s="63"/>
      <c r="C41" s="36"/>
      <c r="D41" s="68" t="s">
        <v>49</v>
      </c>
      <c r="E41" s="69"/>
      <c r="F41" s="69"/>
      <c r="G41" s="69"/>
      <c r="H41" s="70"/>
      <c r="I41" s="29">
        <v>16571.215500000002</v>
      </c>
      <c r="J41" s="46">
        <f t="shared" si="2"/>
        <v>0</v>
      </c>
      <c r="K41" s="4"/>
      <c r="L41" s="13"/>
    </row>
    <row r="42" spans="1:12" ht="32" customHeight="1">
      <c r="A42" s="59"/>
      <c r="B42" s="63"/>
      <c r="C42" s="36"/>
      <c r="D42" s="68" t="s">
        <v>50</v>
      </c>
      <c r="E42" s="69"/>
      <c r="F42" s="69"/>
      <c r="G42" s="69"/>
      <c r="H42" s="70"/>
      <c r="I42" s="29">
        <v>23395.869000000002</v>
      </c>
      <c r="J42" s="46">
        <f t="shared" si="2"/>
        <v>0</v>
      </c>
      <c r="K42" s="4"/>
      <c r="L42" s="13"/>
    </row>
    <row r="43" spans="1:12" ht="16" customHeight="1">
      <c r="A43" s="59"/>
      <c r="B43" s="63"/>
      <c r="C43" s="36"/>
      <c r="D43" s="68" t="s">
        <v>13</v>
      </c>
      <c r="E43" s="54"/>
      <c r="F43" s="54"/>
      <c r="G43" s="54"/>
      <c r="H43" s="70"/>
      <c r="I43" s="29">
        <v>3252.375</v>
      </c>
      <c r="J43" s="46">
        <f t="shared" si="2"/>
        <v>0</v>
      </c>
      <c r="K43" s="4"/>
      <c r="L43" s="13"/>
    </row>
    <row r="44" spans="1:12" ht="16" customHeight="1">
      <c r="A44" s="59"/>
      <c r="B44" s="63"/>
      <c r="C44" s="36"/>
      <c r="D44" s="68" t="s">
        <v>55</v>
      </c>
      <c r="E44" s="69"/>
      <c r="F44" s="69"/>
      <c r="G44" s="69"/>
      <c r="H44" s="70"/>
      <c r="I44" s="29">
        <v>4263.0000000000009</v>
      </c>
      <c r="J44" s="46">
        <f t="shared" si="2"/>
        <v>0</v>
      </c>
      <c r="K44" s="4"/>
      <c r="L44" s="13"/>
    </row>
    <row r="45" spans="1:12" ht="16" customHeight="1">
      <c r="A45" s="59"/>
      <c r="B45" s="63"/>
      <c r="C45" s="36"/>
      <c r="D45" s="54" t="s">
        <v>12</v>
      </c>
      <c r="E45" s="54"/>
      <c r="F45" s="54"/>
      <c r="G45" s="54"/>
      <c r="H45" s="54"/>
      <c r="I45" s="29">
        <v>2009.7</v>
      </c>
      <c r="J45" s="46">
        <f t="shared" si="2"/>
        <v>0</v>
      </c>
      <c r="K45" s="4"/>
      <c r="L45" s="13"/>
    </row>
    <row r="46" spans="1:12" ht="16" customHeight="1">
      <c r="A46" s="59"/>
      <c r="B46" s="63"/>
      <c r="C46" s="36"/>
      <c r="D46" s="54" t="s">
        <v>38</v>
      </c>
      <c r="E46" s="54"/>
      <c r="F46" s="54"/>
      <c r="G46" s="54"/>
      <c r="H46" s="54"/>
      <c r="I46" s="29">
        <v>521.85</v>
      </c>
      <c r="J46" s="46">
        <f t="shared" si="2"/>
        <v>0</v>
      </c>
      <c r="K46" s="4"/>
      <c r="L46" s="13"/>
    </row>
    <row r="47" spans="1:12" ht="16" customHeight="1">
      <c r="A47" s="59"/>
      <c r="B47" s="63"/>
      <c r="C47" s="36"/>
      <c r="D47" s="68" t="s">
        <v>23</v>
      </c>
      <c r="E47" s="54"/>
      <c r="F47" s="54"/>
      <c r="G47" s="54"/>
      <c r="H47" s="70"/>
      <c r="I47" s="29">
        <v>1613.7450000000001</v>
      </c>
      <c r="J47" s="46">
        <f t="shared" si="2"/>
        <v>0</v>
      </c>
      <c r="K47" s="4"/>
      <c r="L47" s="13"/>
    </row>
    <row r="48" spans="1:12" ht="32" customHeight="1">
      <c r="A48" s="64"/>
      <c r="B48" s="65"/>
      <c r="C48" s="36"/>
      <c r="D48" s="78" t="s">
        <v>24</v>
      </c>
      <c r="E48" s="78"/>
      <c r="F48" s="78"/>
      <c r="G48" s="78"/>
      <c r="H48" s="78"/>
      <c r="I48" s="29">
        <v>3221.7675000000004</v>
      </c>
      <c r="J48" s="46">
        <f t="shared" si="2"/>
        <v>0</v>
      </c>
      <c r="K48" s="4"/>
      <c r="L48" s="13"/>
    </row>
    <row r="49" spans="1:12">
      <c r="A49" s="10" t="s">
        <v>2</v>
      </c>
      <c r="B49" s="19" t="s">
        <v>2</v>
      </c>
      <c r="C49" s="35"/>
      <c r="D49" s="16" t="s">
        <v>2</v>
      </c>
      <c r="E49" s="16"/>
      <c r="F49" s="16"/>
      <c r="G49" s="16"/>
      <c r="H49" s="16"/>
      <c r="I49" s="28"/>
      <c r="J49" s="47"/>
      <c r="K49" s="4"/>
      <c r="L49" s="4"/>
    </row>
    <row r="50" spans="1:12" ht="16" customHeight="1">
      <c r="A50" s="64" t="s">
        <v>9</v>
      </c>
      <c r="B50" s="64" t="s">
        <v>9</v>
      </c>
      <c r="C50" s="36"/>
      <c r="D50" s="78" t="s">
        <v>14</v>
      </c>
      <c r="E50" s="78"/>
      <c r="F50" s="78"/>
      <c r="G50" s="78"/>
      <c r="H50" s="78"/>
      <c r="I50" s="29">
        <v>578.8125</v>
      </c>
      <c r="J50" s="46">
        <f>C50*I50</f>
        <v>0</v>
      </c>
      <c r="K50" s="13"/>
      <c r="L50" s="13"/>
    </row>
    <row r="51" spans="1:12">
      <c r="A51" s="10" t="s">
        <v>2</v>
      </c>
      <c r="B51" s="10" t="s">
        <v>2</v>
      </c>
      <c r="C51" s="38"/>
      <c r="D51" s="16" t="s">
        <v>2</v>
      </c>
      <c r="E51" s="16"/>
      <c r="F51" s="16"/>
      <c r="G51" s="16"/>
      <c r="H51" s="16"/>
      <c r="I51" s="30"/>
      <c r="J51" s="48"/>
      <c r="K51" s="4"/>
      <c r="L51" s="4"/>
    </row>
    <row r="52" spans="1:12" ht="16" customHeight="1">
      <c r="A52" s="56" t="s">
        <v>10</v>
      </c>
      <c r="B52" s="56" t="s">
        <v>10</v>
      </c>
      <c r="C52" s="36"/>
      <c r="D52" s="79" t="s">
        <v>54</v>
      </c>
      <c r="E52" s="79"/>
      <c r="F52" s="79"/>
      <c r="G52" s="79"/>
      <c r="H52" s="79"/>
      <c r="I52" s="29">
        <v>0</v>
      </c>
      <c r="J52" s="46">
        <f>C52*I52</f>
        <v>0</v>
      </c>
      <c r="K52" s="4"/>
      <c r="L52" s="13"/>
    </row>
    <row r="53" spans="1:12">
      <c r="A53" s="10"/>
      <c r="B53" s="10"/>
      <c r="C53" s="43"/>
      <c r="D53" s="12" t="s">
        <v>2</v>
      </c>
      <c r="E53" s="12"/>
      <c r="F53" s="12"/>
      <c r="G53" s="12"/>
      <c r="H53" s="12"/>
      <c r="I53" s="22"/>
      <c r="J53" s="48"/>
      <c r="K53" s="4"/>
      <c r="L53" s="4"/>
    </row>
    <row r="54" spans="1:12" ht="16" customHeight="1">
      <c r="A54" s="20"/>
      <c r="B54" s="20"/>
      <c r="C54" s="44"/>
      <c r="D54" s="73" t="s">
        <v>11</v>
      </c>
      <c r="E54" s="73"/>
      <c r="F54" s="73"/>
      <c r="G54" s="73"/>
      <c r="H54" s="73"/>
      <c r="I54" s="23"/>
      <c r="J54" s="46">
        <f>SUM(J9:J52)</f>
        <v>0</v>
      </c>
      <c r="K54" s="4"/>
      <c r="L54" s="4"/>
    </row>
    <row r="55" spans="1:12">
      <c r="A55" s="10"/>
      <c r="B55" s="10"/>
      <c r="C55" s="43"/>
      <c r="D55" s="15"/>
      <c r="E55" s="15"/>
      <c r="F55" s="15"/>
      <c r="G55" s="15"/>
      <c r="H55" s="15"/>
      <c r="I55" s="11"/>
      <c r="J55" s="21"/>
      <c r="K55" s="4"/>
      <c r="L55" s="4"/>
    </row>
    <row r="56" spans="1:12">
      <c r="A56" s="71" t="s">
        <v>1</v>
      </c>
      <c r="B56" s="71"/>
      <c r="C56" s="71"/>
      <c r="D56" s="71"/>
      <c r="E56" s="71"/>
      <c r="F56" s="71"/>
      <c r="G56" s="71"/>
      <c r="H56" s="71"/>
      <c r="I56" s="11"/>
      <c r="J56" s="10"/>
      <c r="K56" s="4"/>
      <c r="L56" s="4"/>
    </row>
    <row r="57" spans="1:12">
      <c r="A57" s="72" t="s">
        <v>56</v>
      </c>
      <c r="B57" s="72"/>
      <c r="C57" s="72"/>
      <c r="D57" s="72"/>
      <c r="E57" s="72"/>
      <c r="F57" s="72"/>
      <c r="G57" s="72"/>
      <c r="H57" s="72"/>
      <c r="I57" s="11"/>
      <c r="J57" s="10"/>
      <c r="K57" s="4"/>
      <c r="L57" s="4"/>
    </row>
    <row r="58" spans="1:12">
      <c r="A58" s="10"/>
      <c r="B58" s="10"/>
      <c r="C58" s="43"/>
      <c r="D58" s="10"/>
      <c r="E58" s="10"/>
      <c r="F58" s="10"/>
      <c r="G58" s="10"/>
      <c r="H58" s="10"/>
      <c r="I58" s="11"/>
      <c r="J58" s="10"/>
      <c r="K58" s="4"/>
      <c r="L58" s="4"/>
    </row>
    <row r="59" spans="1:12">
      <c r="A59" s="4"/>
      <c r="B59" s="4"/>
      <c r="C59" s="45"/>
      <c r="D59" s="4"/>
      <c r="E59" s="4"/>
      <c r="F59" s="4"/>
      <c r="G59" s="4"/>
      <c r="H59" s="4"/>
      <c r="I59" s="13"/>
      <c r="J59" s="4"/>
      <c r="K59" s="4"/>
      <c r="L59" s="4"/>
    </row>
    <row r="60" spans="1:12">
      <c r="A60" s="4"/>
      <c r="B60" s="4"/>
      <c r="C60" s="45"/>
      <c r="D60" s="4"/>
      <c r="E60" s="4"/>
      <c r="F60" s="4"/>
      <c r="G60" s="4"/>
      <c r="H60" s="4"/>
      <c r="I60" s="13"/>
      <c r="J60" s="4"/>
      <c r="K60" s="4"/>
      <c r="L60" s="4"/>
    </row>
    <row r="61" spans="1:12">
      <c r="A61" s="4"/>
      <c r="B61" s="4"/>
      <c r="C61" s="45"/>
      <c r="D61" s="4"/>
      <c r="E61" s="4"/>
      <c r="F61" s="4"/>
      <c r="G61" s="4"/>
      <c r="H61" s="4"/>
      <c r="I61" s="13"/>
      <c r="J61" s="4"/>
      <c r="K61" s="4"/>
      <c r="L61" s="4"/>
    </row>
  </sheetData>
  <mergeCells count="47">
    <mergeCell ref="A5:J5"/>
    <mergeCell ref="D46:H46"/>
    <mergeCell ref="D48:H48"/>
    <mergeCell ref="D50:H50"/>
    <mergeCell ref="D52:H52"/>
    <mergeCell ref="A50:B50"/>
    <mergeCell ref="A52:B52"/>
    <mergeCell ref="D9:H9"/>
    <mergeCell ref="D11:H11"/>
    <mergeCell ref="D13:H13"/>
    <mergeCell ref="A13:B19"/>
    <mergeCell ref="A24:B26"/>
    <mergeCell ref="D45:H45"/>
    <mergeCell ref="D40:H40"/>
    <mergeCell ref="D42:H42"/>
    <mergeCell ref="A56:H56"/>
    <mergeCell ref="A57:H57"/>
    <mergeCell ref="D54:H54"/>
    <mergeCell ref="D43:H43"/>
    <mergeCell ref="D14:H14"/>
    <mergeCell ref="D25:H25"/>
    <mergeCell ref="D26:H26"/>
    <mergeCell ref="D35:H35"/>
    <mergeCell ref="D36:H36"/>
    <mergeCell ref="D37:H37"/>
    <mergeCell ref="D34:H34"/>
    <mergeCell ref="D41:H41"/>
    <mergeCell ref="D47:H47"/>
    <mergeCell ref="A21:B22"/>
    <mergeCell ref="D21:H21"/>
    <mergeCell ref="D32:H32"/>
    <mergeCell ref="A28:B38"/>
    <mergeCell ref="A40:B48"/>
    <mergeCell ref="D30:H30"/>
    <mergeCell ref="D38:H38"/>
    <mergeCell ref="D28:H28"/>
    <mergeCell ref="D29:H29"/>
    <mergeCell ref="D33:H33"/>
    <mergeCell ref="D44:H44"/>
    <mergeCell ref="A6:J6"/>
    <mergeCell ref="I7:I8"/>
    <mergeCell ref="J7:J8"/>
    <mergeCell ref="D31:H31"/>
    <mergeCell ref="A9:B9"/>
    <mergeCell ref="A11:B11"/>
    <mergeCell ref="D22:H22"/>
    <mergeCell ref="D24:H24"/>
  </mergeCells>
  <phoneticPr fontId="7" type="noConversion"/>
  <conditionalFormatting sqref="J1:J4 J7 J10:J12 J39:J1048576 J27 J23 J20">
    <cfRule type="expression" dxfId="0" priority="2">
      <formula>0</formula>
    </cfRule>
  </conditionalFormatting>
  <pageMargins left="0.98425196850393704" right="0.98425196850393704" top="0.98425196850393704" bottom="0.98425196850393704" header="0.51181102362204722" footer="0.51181102362204722"/>
  <pageSetup paperSize="9" scale="2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AQUILA 28 USD</vt:lpstr>
      <vt:lpstr>'AQUILA 28 USD'!Print_Area</vt:lpstr>
    </vt:vector>
  </TitlesOfParts>
  <Company>MarineMax,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Kerri Allcott</dc:creator>
  <cp:lastModifiedBy>Laura Brafford</cp:lastModifiedBy>
  <cp:lastPrinted>2021-04-23T16:57:58Z</cp:lastPrinted>
  <dcterms:created xsi:type="dcterms:W3CDTF">2015-07-21T18:31:00Z</dcterms:created>
  <dcterms:modified xsi:type="dcterms:W3CDTF">2022-06-15T16:31:34Z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2052-10.1.0.7106</vt:lpwstr>
  </property>
</Properties>
</file>