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520"/>
  <workbookPr codeName="ThisWorkbook"/>
  <mc:AlternateContent xmlns:mc="http://schemas.openxmlformats.org/markup-compatibility/2006">
    <mc:Choice Requires="x15">
      <x15ac:absPath xmlns:x15ac="http://schemas.microsoft.com/office/spreadsheetml/2010/11/ac" url="https://sinoeagleus-my.sharepoint.com/personal/laura_brafford_aquilaboats_com/Documents/Order Confirmations/Current Price and Spec Sheets/July Price WIP/A28MC/"/>
    </mc:Choice>
  </mc:AlternateContent>
  <xr:revisionPtr revIDLastSave="1" documentId="8_{29001CD9-FBF3-AB43-B5AC-B713230A009D}" xr6:coauthVersionLast="47" xr6:coauthVersionMax="47" xr10:uidLastSave="{65EB7960-CB35-2446-A93B-57D4E8C82AB3}"/>
  <bookViews>
    <workbookView xWindow="30420" yWindow="660" windowWidth="28800" windowHeight="17500" xr2:uid="{00000000-000D-0000-FFFF-FFFF00000000}"/>
  </bookViews>
  <sheets>
    <sheet name="AQUILA 28 USD" sheetId="10" r:id="rId1"/>
  </sheets>
  <definedNames>
    <definedName name="AUSTRALIA">#REF!</definedName>
    <definedName name="CANADA">#REF!</definedName>
    <definedName name="CHOICE_OF_DESTINATION">#REF!</definedName>
    <definedName name="COUNTRY">#REF!</definedName>
    <definedName name="CROATIA">#REF!</definedName>
    <definedName name="DELIVERYCOST">#REF!</definedName>
    <definedName name="DELIVERYTEXT">#REF!</definedName>
    <definedName name="FRANCE">#REF!</definedName>
    <definedName name="HONGKONG">#REF!</definedName>
    <definedName name="INDONESIA">#REF!</definedName>
    <definedName name="MALAYSIA">#REF!</definedName>
    <definedName name="MEXICO">#REF!</definedName>
    <definedName name="NEW_ZEALAND">#REF!</definedName>
    <definedName name="OTHER_COUNTRY_110V">#REF!</definedName>
    <definedName name="OTHER_COUNTRY_220V">#REF!</definedName>
    <definedName name="PHILIPPINES">#REF!</definedName>
    <definedName name="_xlnm.Print_Area" localSheetId="0">'AQUILA 28 USD'!$A$1:$J$47</definedName>
    <definedName name="SINGAPORE">#REF!</definedName>
    <definedName name="SOUTHKOREA">#REF!</definedName>
    <definedName name="TAIWAN">#REF!</definedName>
    <definedName name="THAILAND">#REF!</definedName>
    <definedName name="TURKEY">#REF!</definedName>
    <definedName name="USA">#REF!</definedName>
    <definedName name="VOLT">#REF!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23" i="10" l="1"/>
  <c r="J42" i="10"/>
  <c r="J35" i="10"/>
  <c r="J32" i="10"/>
  <c r="J34" i="10"/>
  <c r="J33" i="10"/>
  <c r="J22" i="10"/>
  <c r="J21" i="10"/>
  <c r="J19" i="10"/>
  <c r="J9" i="10"/>
  <c r="J36" i="10"/>
  <c r="J37" i="10"/>
  <c r="J38" i="10"/>
  <c r="J25" i="10"/>
  <c r="J26" i="10"/>
  <c r="J16" i="10"/>
  <c r="J17" i="10"/>
  <c r="J12" i="10"/>
  <c r="J10" i="10"/>
  <c r="J31" i="10"/>
  <c r="J14" i="10"/>
  <c r="J15" i="10"/>
  <c r="J27" i="10"/>
  <c r="J29" i="10"/>
  <c r="J40" i="10"/>
  <c r="J44" i="10"/>
</calcChain>
</file>

<file path=xl/sharedStrings.xml><?xml version="1.0" encoding="utf-8"?>
<sst xmlns="http://schemas.openxmlformats.org/spreadsheetml/2006/main" count="91" uniqueCount="44">
  <si>
    <t>CHOICE</t>
  </si>
  <si>
    <t>*Prices above don't include VAT, Luxury Tax and Tariff Tax. Sino Eagle Yachts reserves the right to change specifications and pricing without notice*</t>
  </si>
  <si>
    <t/>
  </si>
  <si>
    <t xml:space="preserve">   USD</t>
  </si>
  <si>
    <t xml:space="preserve">Power </t>
  </si>
  <si>
    <t xml:space="preserve">Hull And Upholstery Color Options </t>
  </si>
  <si>
    <t>Exterior Upholstery</t>
  </si>
  <si>
    <t xml:space="preserve">Lighting </t>
  </si>
  <si>
    <t xml:space="preserve">Toilet </t>
  </si>
  <si>
    <t>Electronics And Sound</t>
  </si>
  <si>
    <t xml:space="preserve">Australian Compliance </t>
  </si>
  <si>
    <t xml:space="preserve">Shipping </t>
  </si>
  <si>
    <t>Hull color from standard white gelcoat to silver grey</t>
  </si>
  <si>
    <t xml:space="preserve">Hull color from standard white gelcoat to pastel blue </t>
  </si>
  <si>
    <t xml:space="preserve">Exterior upholstery upgraded to "storm grey" in lieu of standard "quartz" </t>
  </si>
  <si>
    <t>Exterior upholstery upgraded to "surf mocha" in lieu of standard "quartz"</t>
  </si>
  <si>
    <t>Total for boat Ex Shanghai shipping port</t>
  </si>
  <si>
    <t>Bow Seating</t>
  </si>
  <si>
    <t>Deck Equipment</t>
  </si>
  <si>
    <t>Electrical stainless steel anchor windlass / direct drive - power down and power up</t>
  </si>
  <si>
    <t>Add additional 4 x gunnel fish pole holders - 2 @ 15 degree and 2 @ 0 degree</t>
  </si>
  <si>
    <t xml:space="preserve">Raymarine radome RD1418HD color scanner 4kw 18" </t>
  </si>
  <si>
    <t xml:space="preserve">Audio system upgraded to 8 x 6.5" Fusion premium signature series speakers and and 2000w amp with upgraded Fusion apollo series MS-RA770 head unit with Apple airplay and party bus functions with 3 zone control </t>
  </si>
  <si>
    <t xml:space="preserve">For Australia territory only  - must be selected if boat has Australia destination due to electrical compliance requirements </t>
  </si>
  <si>
    <t xml:space="preserve">Coastal navigation package - 1 x Raymarine 12" axiom Pro S chart plotter with CPT-S thru-hull transducer / Raymarine Ray53 VHF with fold down antenna </t>
  </si>
  <si>
    <t>Offshore / fishing navigation package #1 - 1 x Raymarine 12" axiom Pro RVX with upgraded pair of B175 (low/high) thru hull transducers / Raymarine Ray53 VHF with fold down antenna</t>
  </si>
  <si>
    <t>Offshore / fishing navigation package #2 - 1 xRaymarine 12" axiom Pro RVX and 1 x 12" Pro S chart plotter with upgraded pair of B175 (low/high) thru hull transducers / Raymarine Ray53 VHF with fold down antenna</t>
  </si>
  <si>
    <t xml:space="preserve">Shanghai to final destination (dealer to confirm) </t>
  </si>
  <si>
    <t>Aquila 28 Molokai Catamaran</t>
  </si>
  <si>
    <t xml:space="preserve">Raymarine autopilot - Evolution ACU150 hydraulic autopilot system pack </t>
  </si>
  <si>
    <t>Aquila 28MC</t>
  </si>
  <si>
    <r>
      <rPr>
        <b/>
        <sz val="11"/>
        <color rgb="FF555D6A"/>
        <rFont val="Paralucent Medium"/>
      </rPr>
      <t xml:space="preserve">Pro Model </t>
    </r>
    <r>
      <rPr>
        <sz val="11"/>
        <color rgb="FF555D6A"/>
        <rFont val="Paralucent Medium"/>
      </rPr>
      <t>- Twin Mercury 3.0l inline 4-stroke 150HP (black) engines with smartcraft displays and power steering, fiberglass hard top with composite supports, hard top mounted rod holders(5), 30 gal live well, fresh water tank with flip up faucet at sink and removable cutting board, fresh water transom shower (cold only), salt water washdown pump with hose, two large insulated fish box's each with macerator pump, removable stainless steel dive ladder with deck mounted stainless hand rails, bolster cushions, upholstered helm seat, fusion stereo head unit (MS-RA55) with 4 x 6" speakers mounted in hard top, 10 x stainless steel rod holders, forward facing fold down aft cockpit seats, stainless steel cup holders (6), console access through forward hinged door, designated AGM engine start batteries (2) with designated AGM house battery (1) - includes shipping cradle and shrink wrap - see base boat specifications for additional details - FAS Shanghai includes shipping cradle and shrink wrap</t>
    </r>
  </si>
  <si>
    <r>
      <rPr>
        <b/>
        <sz val="11"/>
        <color rgb="FF555D6A"/>
        <rFont val="Paralucent Medium"/>
      </rPr>
      <t>Pro Comfort Upgrade Package</t>
    </r>
    <r>
      <rPr>
        <sz val="11"/>
        <color rgb="FF555D6A"/>
        <rFont val="Paralucent Medium"/>
      </rPr>
      <t xml:space="preserve"> - All items listed above in Pro model including; port and starboard bow seating with cushions and insulated storage under seats, removable bow table with designated storage inside console, underwater lights(2), razor lumitec spot light, dock side pump out toilet inside helm console, kingfish rod holders mounted under hard top(2), under gunwale mounted LED accent lights, 3 bank battery charger with power plug</t>
    </r>
    <r>
      <rPr>
        <sz val="11"/>
        <color rgb="FF555D6A"/>
        <rFont val="Paralucent Medium"/>
      </rPr>
      <t xml:space="preserve"> (Must select "Pro Model" option above) </t>
    </r>
  </si>
  <si>
    <r>
      <t xml:space="preserve">Port and starboard bow seating with cushions, insulated compartments, drink holders(2), and backrests with removable table with designated storage inside console </t>
    </r>
    <r>
      <rPr>
        <sz val="11"/>
        <color theme="4"/>
        <rFont val="Paralucent Medium"/>
      </rPr>
      <t xml:space="preserve">(included in pro comfort package) </t>
    </r>
  </si>
  <si>
    <r>
      <t xml:space="preserve">Underwater lighting - 2 x blue LED 60deg 2500 lumen </t>
    </r>
    <r>
      <rPr>
        <sz val="11"/>
        <color theme="4"/>
        <rFont val="Paralucent Medium"/>
      </rPr>
      <t>(included in pro comfort package)</t>
    </r>
  </si>
  <si>
    <r>
      <t>Premium blue LED strip lights mounted under gunwale</t>
    </r>
    <r>
      <rPr>
        <sz val="11"/>
        <color theme="4"/>
        <rFont val="Paralucent Medium"/>
      </rPr>
      <t xml:space="preserve"> (included in pro comfort package)</t>
    </r>
  </si>
  <si>
    <r>
      <t xml:space="preserve">Razor lumitec flush mounted spot light on hard top </t>
    </r>
    <r>
      <rPr>
        <sz val="11"/>
        <color theme="4"/>
        <rFont val="Paralucent Medium"/>
      </rPr>
      <t xml:space="preserve">(included in pro comfort package) </t>
    </r>
  </si>
  <si>
    <r>
      <t xml:space="preserve">Dockside pump out portable toilet inside console area </t>
    </r>
    <r>
      <rPr>
        <sz val="11"/>
        <color theme="4"/>
        <rFont val="Paralucent Medium"/>
      </rPr>
      <t>(included in pro comfort package)</t>
    </r>
  </si>
  <si>
    <r>
      <t xml:space="preserve">Mercury 4" vesselview display in lieu of smartcraft displays </t>
    </r>
    <r>
      <rPr>
        <sz val="11"/>
        <color theme="4"/>
        <rFont val="Paralucent Medium"/>
      </rPr>
      <t xml:space="preserve">(do not select when option of 200hp engines selected) </t>
    </r>
  </si>
  <si>
    <r>
      <t>Battery charger - three bank charger with power plug</t>
    </r>
    <r>
      <rPr>
        <sz val="11"/>
        <color theme="4"/>
        <rFont val="Paralucent Medium"/>
      </rPr>
      <t xml:space="preserve"> (included with pro comfort package) </t>
    </r>
  </si>
  <si>
    <r>
      <t xml:space="preserve">Add 2 x Kingfish rod holders to underside of hard top on port and starboard side </t>
    </r>
    <r>
      <rPr>
        <sz val="11"/>
        <color theme="4"/>
        <rFont val="Paralucent Medium"/>
      </rPr>
      <t>(included in pro comfort package)</t>
    </r>
  </si>
  <si>
    <t>**Official Pricing - Effective July 1st, 2022 - Pricing subject to change**</t>
  </si>
  <si>
    <t xml:space="preserve">2 x white Mercury 3.4l V6 225HP with 4" Mercury vesselview display </t>
  </si>
  <si>
    <t>2023 Suggested Retail Price A28MC052-A28MC066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</si>
</sst>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quot;$&quot;#,##0.00"/>
    <numFmt numFmtId="165" formatCode="[$$-409]#,##0_);\([$$-409]#,##0\)"/>
    <numFmt numFmtId="166" formatCode="_(&quot;$&quot;* #,##0_);_(&quot;$&quot;* \(#,##0\);_(&quot;$&quot;* &quot;-&quot;??_);_(@_)"/>
  </numFmts>
  <fonts count="19">
    <font>
      <sz val="11"/>
      <color theme="1"/>
      <name val="Calibri"/>
      <charset val="134"/>
      <scheme val="minor"/>
    </font>
    <font>
      <sz val="11"/>
      <color theme="1"/>
      <name val="Calibri"/>
      <family val="2"/>
      <scheme val="minor"/>
    </font>
    <font>
      <sz val="12"/>
      <color theme="1"/>
      <name val="Calibri"/>
      <family val="2"/>
      <scheme val="minor"/>
    </font>
    <font>
      <sz val="12"/>
      <color indexed="8"/>
      <name val="宋体"/>
      <family val="3"/>
      <charset val="134"/>
    </font>
    <font>
      <sz val="11"/>
      <color theme="1"/>
      <name val="Calibri"/>
      <family val="2"/>
      <scheme val="minor"/>
    </font>
    <font>
      <sz val="11"/>
      <color rgb="FFFF0000"/>
      <name val="Calibri"/>
      <family val="2"/>
      <scheme val="minor"/>
    </font>
    <font>
      <sz val="11"/>
      <color theme="1"/>
      <name val="Calibri"/>
      <family val="2"/>
      <scheme val="minor"/>
    </font>
    <font>
      <sz val="9"/>
      <name val="Calibri"/>
      <family val="3"/>
      <charset val="134"/>
      <scheme val="minor"/>
    </font>
    <font>
      <sz val="11"/>
      <color rgb="FF555D6A"/>
      <name val="Calibri"/>
      <family val="2"/>
      <scheme val="minor"/>
    </font>
    <font>
      <sz val="11"/>
      <color rgb="FF555D6A"/>
      <name val="Paralucent Medium"/>
    </font>
    <font>
      <b/>
      <sz val="11"/>
      <color rgb="FF555D6A"/>
      <name val="Calibri"/>
      <family val="2"/>
      <scheme val="minor"/>
    </font>
    <font>
      <sz val="11"/>
      <color rgb="FF555D6A"/>
      <name val="Calibri (Body)"/>
    </font>
    <font>
      <i/>
      <sz val="10"/>
      <color rgb="FF555D6A"/>
      <name val="Paralucent Medium"/>
    </font>
    <font>
      <b/>
      <sz val="20"/>
      <color theme="1"/>
      <name val="Paralucent Medium"/>
    </font>
    <font>
      <b/>
      <sz val="18"/>
      <color theme="1"/>
      <name val="Paralucent Medium"/>
    </font>
    <font>
      <b/>
      <sz val="11"/>
      <color rgb="FFFF0000"/>
      <name val="Paralucent Medium"/>
    </font>
    <font>
      <b/>
      <sz val="11"/>
      <color rgb="FF555D6A"/>
      <name val="Paralucent Medium"/>
    </font>
    <font>
      <sz val="11"/>
      <color rgb="FF555D6A"/>
      <name val="Paralucent Medium"/>
    </font>
    <font>
      <sz val="11"/>
      <color theme="4"/>
      <name val="Paralucent Medium"/>
    </font>
  </fonts>
  <fills count="3">
    <fill>
      <patternFill patternType="none"/>
    </fill>
    <fill>
      <patternFill patternType="gray125"/>
    </fill>
    <fill>
      <patternFill patternType="solid">
        <fgColor theme="0"/>
        <bgColor indexed="64"/>
      </patternFill>
    </fill>
  </fills>
  <borders count="14">
    <border>
      <left/>
      <right/>
      <top/>
      <bottom/>
      <diagonal/>
    </border>
    <border>
      <left/>
      <right/>
      <top/>
      <bottom style="thin">
        <color rgb="FFD1D3D4"/>
      </bottom>
      <diagonal/>
    </border>
    <border>
      <left style="thin">
        <color rgb="FFD1D3D4"/>
      </left>
      <right style="thin">
        <color rgb="FFD1D3D4"/>
      </right>
      <top style="thin">
        <color rgb="FFD1D3D4"/>
      </top>
      <bottom style="thin">
        <color rgb="FFD1D3D4"/>
      </bottom>
      <diagonal/>
    </border>
    <border>
      <left style="thin">
        <color rgb="FFD1D3D4"/>
      </left>
      <right/>
      <top/>
      <bottom style="thin">
        <color rgb="FFD1D3D4"/>
      </bottom>
      <diagonal/>
    </border>
    <border>
      <left style="thin">
        <color rgb="FFD1D3D4"/>
      </left>
      <right/>
      <top/>
      <bottom/>
      <diagonal/>
    </border>
    <border>
      <left/>
      <right style="thin">
        <color rgb="FFD1D3D4"/>
      </right>
      <top/>
      <bottom/>
      <diagonal/>
    </border>
    <border>
      <left/>
      <right style="thin">
        <color rgb="FFD1D3D4"/>
      </right>
      <top style="thin">
        <color rgb="FFD1D3D4"/>
      </top>
      <bottom style="thin">
        <color rgb="FFD1D3D4"/>
      </bottom>
      <diagonal/>
    </border>
    <border>
      <left style="thin">
        <color theme="2"/>
      </left>
      <right style="thin">
        <color theme="2"/>
      </right>
      <top style="thin">
        <color theme="2"/>
      </top>
      <bottom style="thin">
        <color theme="2"/>
      </bottom>
      <diagonal/>
    </border>
    <border>
      <left/>
      <right/>
      <top/>
      <bottom style="thin">
        <color theme="0" tint="-0.14999847407452621"/>
      </bottom>
      <diagonal/>
    </border>
    <border>
      <left style="thin">
        <color theme="0" tint="-0.14999847407452621"/>
      </left>
      <right/>
      <top style="thin">
        <color theme="0" tint="-0.14999847407452621"/>
      </top>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right style="thin">
        <color theme="0" tint="-0.14999847407452621"/>
      </right>
      <top style="thin">
        <color theme="0" tint="-0.14999847407452621"/>
      </top>
      <bottom/>
      <diagonal/>
    </border>
    <border>
      <left style="thin">
        <color theme="0" tint="-0.14999847407452621"/>
      </left>
      <right/>
      <top/>
      <bottom style="thin">
        <color theme="0" tint="-0.14999847407452621"/>
      </bottom>
      <diagonal/>
    </border>
    <border>
      <left/>
      <right style="thin">
        <color theme="0" tint="-0.14999847407452621"/>
      </right>
      <top/>
      <bottom style="thin">
        <color theme="0" tint="-0.14999847407452621"/>
      </bottom>
      <diagonal/>
    </border>
  </borders>
  <cellStyleXfs count="5">
    <xf numFmtId="0" fontId="0" fillId="0" borderId="0"/>
    <xf numFmtId="0" fontId="3" fillId="0" borderId="0">
      <alignment vertical="center"/>
    </xf>
    <xf numFmtId="0" fontId="2" fillId="0" borderId="0"/>
    <xf numFmtId="43" fontId="4" fillId="0" borderId="0" applyFont="0" applyFill="0" applyBorder="0" applyAlignment="0" applyProtection="0"/>
    <xf numFmtId="44" fontId="6" fillId="0" borderId="0" applyFont="0" applyFill="0" applyBorder="0" applyAlignment="0" applyProtection="0"/>
  </cellStyleXfs>
  <cellXfs count="77">
    <xf numFmtId="0" fontId="0" fillId="0" borderId="0" xfId="0"/>
    <xf numFmtId="0" fontId="0" fillId="0" borderId="0" xfId="0" applyFill="1"/>
    <xf numFmtId="0" fontId="5" fillId="0" borderId="0" xfId="0" applyFont="1" applyFill="1"/>
    <xf numFmtId="0" fontId="1" fillId="0" borderId="0" xfId="0" applyFont="1" applyFill="1"/>
    <xf numFmtId="0" fontId="1" fillId="0" borderId="0" xfId="0" applyFont="1" applyAlignment="1">
      <alignment vertical="top"/>
    </xf>
    <xf numFmtId="43" fontId="0" fillId="0" borderId="0" xfId="0" applyNumberFormat="1" applyFill="1"/>
    <xf numFmtId="0" fontId="8" fillId="0" borderId="0" xfId="0" applyFont="1"/>
    <xf numFmtId="0" fontId="8" fillId="0" borderId="0" xfId="0" applyFont="1" applyBorder="1" applyAlignment="1">
      <alignment vertical="center"/>
    </xf>
    <xf numFmtId="0" fontId="8" fillId="0" borderId="0" xfId="0" applyFont="1" applyFill="1" applyBorder="1"/>
    <xf numFmtId="0" fontId="10" fillId="0" borderId="0" xfId="0" applyFont="1" applyAlignment="1">
      <alignment horizontal="center"/>
    </xf>
    <xf numFmtId="164" fontId="8" fillId="0" borderId="0" xfId="4" applyNumberFormat="1" applyFont="1" applyFill="1"/>
    <xf numFmtId="43" fontId="8" fillId="0" borderId="0" xfId="0" applyNumberFormat="1" applyFont="1" applyAlignment="1">
      <alignment wrapText="1"/>
    </xf>
    <xf numFmtId="0" fontId="9" fillId="0" borderId="0" xfId="0" applyFont="1"/>
    <xf numFmtId="0" fontId="9" fillId="0" borderId="0" xfId="0" applyFont="1" applyFill="1"/>
    <xf numFmtId="0" fontId="9" fillId="2" borderId="0" xfId="0" applyFont="1" applyFill="1"/>
    <xf numFmtId="0" fontId="8" fillId="0" borderId="0" xfId="0" applyFont="1" applyFill="1"/>
    <xf numFmtId="43" fontId="8" fillId="0" borderId="0" xfId="0" applyNumberFormat="1" applyFont="1" applyFill="1" applyAlignment="1">
      <alignment wrapText="1"/>
    </xf>
    <xf numFmtId="0" fontId="9" fillId="0" borderId="0" xfId="0" applyFont="1" applyBorder="1" applyAlignment="1">
      <alignment horizontal="center" vertical="center"/>
    </xf>
    <xf numFmtId="0" fontId="9" fillId="0" borderId="0" xfId="0" applyFont="1" applyFill="1" applyBorder="1"/>
    <xf numFmtId="0" fontId="9" fillId="2" borderId="0" xfId="0" applyFont="1" applyFill="1" applyBorder="1"/>
    <xf numFmtId="0" fontId="8" fillId="0" borderId="0" xfId="0" applyFont="1" applyBorder="1"/>
    <xf numFmtId="0" fontId="11" fillId="0" borderId="0" xfId="0" applyFont="1"/>
    <xf numFmtId="0" fontId="9" fillId="0" borderId="0" xfId="0" applyFont="1" applyFill="1" applyBorder="1" applyAlignment="1">
      <alignment vertical="center"/>
    </xf>
    <xf numFmtId="0" fontId="9" fillId="0" borderId="0" xfId="0" applyFont="1" applyBorder="1" applyAlignment="1">
      <alignment vertical="center"/>
    </xf>
    <xf numFmtId="0" fontId="9" fillId="0" borderId="1" xfId="0" applyFont="1" applyBorder="1"/>
    <xf numFmtId="0" fontId="9" fillId="0" borderId="1" xfId="0" applyFont="1" applyFill="1" applyBorder="1"/>
    <xf numFmtId="0" fontId="9" fillId="0" borderId="0" xfId="0" applyFont="1" applyBorder="1"/>
    <xf numFmtId="0" fontId="9" fillId="2" borderId="0" xfId="0" applyFont="1" applyFill="1" applyBorder="1" applyAlignment="1">
      <alignment horizontal="left" vertical="center" wrapText="1"/>
    </xf>
    <xf numFmtId="0" fontId="9" fillId="0" borderId="0" xfId="0" applyFont="1" applyBorder="1" applyAlignment="1">
      <alignment horizontal="center" vertical="center" wrapText="1"/>
    </xf>
    <xf numFmtId="165" fontId="9" fillId="0" borderId="0" xfId="3" applyNumberFormat="1" applyFont="1" applyFill="1" applyAlignment="1">
      <alignment horizontal="center" vertical="center"/>
    </xf>
    <xf numFmtId="165" fontId="9" fillId="0" borderId="1" xfId="3" applyNumberFormat="1" applyFont="1" applyFill="1" applyBorder="1" applyAlignment="1">
      <alignment horizontal="center" vertical="center"/>
    </xf>
    <xf numFmtId="44" fontId="9" fillId="0" borderId="0" xfId="3" applyNumberFormat="1" applyFont="1" applyFill="1" applyBorder="1" applyAlignment="1">
      <alignment horizontal="center" vertical="center"/>
    </xf>
    <xf numFmtId="0" fontId="15" fillId="0" borderId="0" xfId="0" applyFont="1" applyFill="1" applyBorder="1" applyAlignment="1">
      <alignment horizontal="center"/>
    </xf>
    <xf numFmtId="0" fontId="15" fillId="0" borderId="2" xfId="0" applyFont="1" applyFill="1" applyBorder="1" applyAlignment="1">
      <alignment horizontal="center" vertical="center"/>
    </xf>
    <xf numFmtId="0" fontId="15" fillId="0" borderId="0" xfId="0" applyFont="1" applyFill="1" applyAlignment="1">
      <alignment horizontal="center"/>
    </xf>
    <xf numFmtId="0" fontId="15" fillId="0" borderId="0" xfId="0" applyFont="1" applyFill="1" applyBorder="1" applyAlignment="1">
      <alignment horizontal="center" vertical="center"/>
    </xf>
    <xf numFmtId="0" fontId="15" fillId="0" borderId="2" xfId="0" applyFont="1" applyFill="1" applyBorder="1" applyAlignment="1">
      <alignment horizontal="center"/>
    </xf>
    <xf numFmtId="166" fontId="9" fillId="0" borderId="7" xfId="3" applyNumberFormat="1" applyFont="1" applyFill="1" applyBorder="1" applyAlignment="1">
      <alignment horizontal="center" vertical="center"/>
    </xf>
    <xf numFmtId="166" fontId="9" fillId="0" borderId="2" xfId="3" applyNumberFormat="1" applyFont="1" applyFill="1" applyBorder="1" applyAlignment="1">
      <alignment horizontal="center" vertical="center"/>
    </xf>
    <xf numFmtId="166" fontId="9" fillId="0" borderId="0" xfId="3" applyNumberFormat="1" applyFont="1" applyFill="1" applyAlignment="1">
      <alignment horizontal="center" vertical="center"/>
    </xf>
    <xf numFmtId="166" fontId="9" fillId="0" borderId="0" xfId="3" applyNumberFormat="1" applyFont="1" applyFill="1" applyBorder="1" applyAlignment="1">
      <alignment horizontal="center" vertical="center"/>
    </xf>
    <xf numFmtId="166" fontId="9" fillId="0" borderId="0" xfId="3" applyNumberFormat="1" applyFont="1" applyBorder="1" applyAlignment="1">
      <alignment horizontal="center" vertical="center"/>
    </xf>
    <xf numFmtId="166" fontId="9" fillId="0" borderId="2" xfId="3" applyNumberFormat="1" applyFont="1" applyBorder="1" applyAlignment="1">
      <alignment horizontal="center" vertical="center"/>
    </xf>
    <xf numFmtId="166" fontId="9" fillId="0" borderId="0" xfId="3" applyNumberFormat="1" applyFont="1" applyAlignment="1">
      <alignment horizontal="center" vertical="center"/>
    </xf>
    <xf numFmtId="166" fontId="9" fillId="0" borderId="6" xfId="3" applyNumberFormat="1" applyFont="1" applyBorder="1" applyAlignment="1">
      <alignment horizontal="center" vertical="center"/>
    </xf>
    <xf numFmtId="0" fontId="8" fillId="0" borderId="8" xfId="0" applyFont="1" applyFill="1" applyBorder="1"/>
    <xf numFmtId="0" fontId="15" fillId="0" borderId="10" xfId="0" applyFont="1" applyBorder="1" applyAlignment="1">
      <alignment horizontal="center" vertical="center"/>
    </xf>
    <xf numFmtId="0" fontId="15" fillId="0" borderId="10" xfId="0" applyFont="1" applyFill="1" applyBorder="1" applyAlignment="1">
      <alignment horizontal="center" vertical="center"/>
    </xf>
    <xf numFmtId="166" fontId="9" fillId="0" borderId="10" xfId="3" applyNumberFormat="1" applyFont="1" applyFill="1" applyBorder="1" applyAlignment="1" applyProtection="1">
      <alignment horizontal="center" vertical="center"/>
      <protection locked="0"/>
    </xf>
    <xf numFmtId="166" fontId="9" fillId="0" borderId="10" xfId="3" applyNumberFormat="1" applyFont="1" applyBorder="1" applyAlignment="1">
      <alignment horizontal="center" vertical="center"/>
    </xf>
    <xf numFmtId="166" fontId="9" fillId="0" borderId="10" xfId="3" applyNumberFormat="1" applyFont="1" applyFill="1" applyBorder="1" applyAlignment="1">
      <alignment horizontal="center" vertical="center"/>
    </xf>
    <xf numFmtId="0" fontId="9" fillId="0" borderId="9" xfId="0" applyFont="1" applyBorder="1" applyAlignment="1">
      <alignment horizontal="center" vertical="center"/>
    </xf>
    <xf numFmtId="0" fontId="9" fillId="0" borderId="11" xfId="0" applyFont="1" applyBorder="1" applyAlignment="1">
      <alignment horizontal="center" vertical="center"/>
    </xf>
    <xf numFmtId="0" fontId="9" fillId="0" borderId="12" xfId="0" applyFont="1" applyBorder="1" applyAlignment="1">
      <alignment horizontal="center" vertical="center"/>
    </xf>
    <xf numFmtId="0" fontId="9" fillId="0" borderId="13" xfId="0" applyFont="1" applyBorder="1" applyAlignment="1">
      <alignment horizontal="center" vertical="center"/>
    </xf>
    <xf numFmtId="0" fontId="9" fillId="0" borderId="10" xfId="0" applyFont="1" applyFill="1" applyBorder="1" applyAlignment="1">
      <alignment horizontal="center" vertical="center" wrapText="1"/>
    </xf>
    <xf numFmtId="0" fontId="9" fillId="0" borderId="10" xfId="0" applyFont="1" applyBorder="1" applyAlignment="1">
      <alignment horizontal="center" vertical="center"/>
    </xf>
    <xf numFmtId="0" fontId="9" fillId="2" borderId="1" xfId="0" applyFont="1" applyFill="1" applyBorder="1" applyAlignment="1">
      <alignment horizontal="left" vertical="center"/>
    </xf>
    <xf numFmtId="0" fontId="12" fillId="0" borderId="0" xfId="0" applyFont="1"/>
    <xf numFmtId="0" fontId="9" fillId="0" borderId="1" xfId="0" applyFont="1" applyBorder="1" applyAlignment="1">
      <alignment horizontal="center" vertical="center"/>
    </xf>
    <xf numFmtId="0" fontId="9" fillId="2" borderId="4" xfId="0" applyFont="1" applyFill="1" applyBorder="1" applyAlignment="1">
      <alignment horizontal="left" vertical="center" wrapText="1"/>
    </xf>
    <xf numFmtId="0" fontId="9" fillId="2" borderId="0" xfId="0" applyFont="1" applyFill="1" applyBorder="1" applyAlignment="1">
      <alignment horizontal="left" vertical="center" wrapText="1"/>
    </xf>
    <xf numFmtId="0" fontId="9" fillId="2" borderId="5" xfId="0" applyFont="1" applyFill="1" applyBorder="1" applyAlignment="1">
      <alignment horizontal="left" vertical="center" wrapText="1"/>
    </xf>
    <xf numFmtId="0" fontId="9" fillId="2" borderId="3" xfId="0" applyFont="1" applyFill="1" applyBorder="1" applyAlignment="1">
      <alignment horizontal="left" vertical="center" wrapText="1"/>
    </xf>
    <xf numFmtId="0" fontId="9" fillId="2" borderId="1" xfId="0" applyFont="1" applyFill="1" applyBorder="1" applyAlignment="1">
      <alignment horizontal="left" vertical="center" wrapText="1"/>
    </xf>
    <xf numFmtId="0" fontId="9" fillId="2" borderId="0" xfId="0" applyFont="1" applyFill="1" applyBorder="1" applyAlignment="1">
      <alignment horizontal="left" vertical="center"/>
    </xf>
    <xf numFmtId="0" fontId="9" fillId="0" borderId="0" xfId="0" applyFont="1" applyBorder="1" applyAlignment="1">
      <alignment horizontal="center" vertical="center" wrapText="1"/>
    </xf>
    <xf numFmtId="0" fontId="9" fillId="0" borderId="1" xfId="0" applyFont="1" applyBorder="1" applyAlignment="1">
      <alignment horizontal="center" vertical="center" wrapText="1"/>
    </xf>
    <xf numFmtId="0" fontId="9" fillId="2" borderId="1" xfId="0" applyFont="1" applyFill="1" applyBorder="1" applyAlignment="1">
      <alignment vertical="center"/>
    </xf>
    <xf numFmtId="0" fontId="9" fillId="0" borderId="8" xfId="0" applyFont="1" applyBorder="1" applyAlignment="1">
      <alignment horizontal="center" vertical="center" wrapText="1"/>
    </xf>
    <xf numFmtId="0" fontId="9" fillId="2" borderId="12" xfId="0" applyFont="1" applyFill="1" applyBorder="1" applyAlignment="1">
      <alignment horizontal="left" vertical="center"/>
    </xf>
    <xf numFmtId="0" fontId="9" fillId="2" borderId="8" xfId="0" applyFont="1" applyFill="1" applyBorder="1" applyAlignment="1">
      <alignment horizontal="left" vertical="center"/>
    </xf>
    <xf numFmtId="0" fontId="9" fillId="2" borderId="13" xfId="0" applyFont="1" applyFill="1" applyBorder="1" applyAlignment="1">
      <alignment horizontal="left" vertical="center"/>
    </xf>
    <xf numFmtId="0" fontId="13" fillId="0" borderId="0" xfId="0" applyFont="1" applyAlignment="1">
      <alignment horizontal="center" vertical="center"/>
    </xf>
    <xf numFmtId="0" fontId="17" fillId="2" borderId="10" xfId="0" applyFont="1" applyFill="1" applyBorder="1" applyAlignment="1">
      <alignment horizontal="left" vertical="center" wrapText="1"/>
    </xf>
    <xf numFmtId="0" fontId="9" fillId="2" borderId="10" xfId="0" applyFont="1" applyFill="1" applyBorder="1" applyAlignment="1">
      <alignment horizontal="left" vertical="center" wrapText="1"/>
    </xf>
    <xf numFmtId="0" fontId="14" fillId="0" borderId="0" xfId="0" applyFont="1" applyAlignment="1">
      <alignment horizontal="center" vertical="center"/>
    </xf>
  </cellXfs>
  <cellStyles count="5">
    <cellStyle name="Comma" xfId="3" builtinId="3"/>
    <cellStyle name="Currency" xfId="4" builtinId="4"/>
    <cellStyle name="Normal" xfId="0" builtinId="0"/>
    <cellStyle name="Normal 2" xfId="2" xr:uid="{00000000-0005-0000-0000-000002000000}"/>
    <cellStyle name="普通 2" xfId="1" xr:uid="{00000000-0005-0000-0000-000003000000}"/>
  </cellStyles>
  <dxfs count="1">
    <dxf>
      <font>
        <color theme="0"/>
      </font>
    </dxf>
  </dxfs>
  <tableStyles count="0" defaultTableStyle="TableStyleMedium2" defaultPivotStyle="PivotStyleLight16"/>
  <colors>
    <mruColors>
      <color rgb="FF555D6A"/>
      <color rgb="FFD1D3D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4</xdr:col>
      <xdr:colOff>1023375</xdr:colOff>
      <xdr:row>0</xdr:row>
      <xdr:rowOff>58105</xdr:rowOff>
    </xdr:from>
    <xdr:to>
      <xdr:col>6</xdr:col>
      <xdr:colOff>324558</xdr:colOff>
      <xdr:row>3</xdr:row>
      <xdr:rowOff>202286</xdr:rowOff>
    </xdr:to>
    <xdr:pic>
      <xdr:nvPicPr>
        <xdr:cNvPr id="2" name="Picture 1">
          <a:extLst>
            <a:ext uri="{FF2B5EF4-FFF2-40B4-BE49-F238E27FC236}">
              <a16:creationId xmlns:a16="http://schemas.microsoft.com/office/drawing/2014/main" id="{547AEB45-D7ED-2840-8D37-FCB9A6501238}"/>
            </a:ext>
          </a:extLst>
        </xdr:cNvPr>
        <xdr:cNvPicPr>
          <a:picLocks noChangeAspect="1"/>
        </xdr:cNvPicPr>
      </xdr:nvPicPr>
      <xdr:blipFill>
        <a:blip xmlns:r="http://schemas.openxmlformats.org/officeDocument/2006/relationships" r:embed="rId1"/>
        <a:stretch>
          <a:fillRect/>
        </a:stretch>
      </xdr:blipFill>
      <xdr:spPr>
        <a:xfrm>
          <a:off x="4899780" y="58105"/>
          <a:ext cx="3003274" cy="71692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3:O51"/>
  <sheetViews>
    <sheetView showGridLines="0" showRowColHeaders="0" tabSelected="1" view="pageBreakPreview" zoomScaleNormal="90" zoomScaleSheetLayoutView="153" workbookViewId="0">
      <selection activeCell="A5" sqref="A5:J5"/>
    </sheetView>
  </sheetViews>
  <sheetFormatPr baseColWidth="10" defaultColWidth="8.83203125" defaultRowHeight="15"/>
  <cols>
    <col min="1" max="2" width="12.33203125" customWidth="1"/>
    <col min="3" max="3" width="3.33203125" style="2" customWidth="1"/>
    <col min="4" max="7" width="24.33203125" customWidth="1"/>
    <col min="8" max="8" width="24.83203125" customWidth="1"/>
    <col min="9" max="9" width="12.5" style="1" customWidth="1"/>
    <col min="10" max="10" width="12.33203125" customWidth="1"/>
    <col min="11" max="11" width="3.5" customWidth="1"/>
    <col min="12" max="12" width="49.5" customWidth="1"/>
    <col min="13" max="13" width="32.1640625" customWidth="1"/>
  </cols>
  <sheetData>
    <row r="3" spans="1:15">
      <c r="L3" s="1"/>
      <c r="M3" s="3"/>
    </row>
    <row r="4" spans="1:15" ht="20" customHeight="1">
      <c r="L4" s="1"/>
      <c r="M4" s="3"/>
    </row>
    <row r="5" spans="1:15" ht="26">
      <c r="A5" s="73" t="s">
        <v>28</v>
      </c>
      <c r="B5" s="73"/>
      <c r="C5" s="73"/>
      <c r="D5" s="73"/>
      <c r="E5" s="73"/>
      <c r="F5" s="73"/>
      <c r="G5" s="73"/>
      <c r="H5" s="73"/>
      <c r="I5" s="73"/>
      <c r="J5" s="73"/>
      <c r="L5" s="1"/>
      <c r="M5" s="1"/>
    </row>
    <row r="6" spans="1:15" ht="24">
      <c r="A6" s="76" t="s">
        <v>43</v>
      </c>
      <c r="B6" s="76"/>
      <c r="C6" s="76"/>
      <c r="D6" s="76"/>
      <c r="E6" s="76"/>
      <c r="F6" s="76"/>
      <c r="G6" s="76"/>
      <c r="H6" s="76"/>
      <c r="I6" s="76"/>
      <c r="J6" s="76"/>
      <c r="L6" s="1"/>
      <c r="M6" s="1"/>
    </row>
    <row r="7" spans="1:15" ht="15" customHeight="1">
      <c r="A7" s="6"/>
      <c r="B7" s="7"/>
      <c r="C7" s="8"/>
      <c r="D7" s="8"/>
      <c r="E7" s="8"/>
      <c r="F7" s="8"/>
      <c r="G7" s="8"/>
      <c r="H7" s="8"/>
      <c r="I7" s="55" t="s">
        <v>3</v>
      </c>
      <c r="J7" s="56" t="s">
        <v>0</v>
      </c>
      <c r="K7" s="9"/>
      <c r="L7" s="9"/>
    </row>
    <row r="8" spans="1:15" ht="5" customHeight="1">
      <c r="A8" s="6"/>
      <c r="B8" s="7"/>
      <c r="C8" s="45"/>
      <c r="D8" s="8"/>
      <c r="E8" s="8"/>
      <c r="F8" s="8"/>
      <c r="G8" s="8"/>
      <c r="H8" s="8"/>
      <c r="I8" s="55"/>
      <c r="J8" s="56"/>
      <c r="K8" s="6"/>
      <c r="L8" s="6"/>
    </row>
    <row r="9" spans="1:15" ht="100" customHeight="1">
      <c r="A9" s="51" t="s">
        <v>30</v>
      </c>
      <c r="B9" s="52"/>
      <c r="C9" s="46"/>
      <c r="D9" s="74" t="s">
        <v>31</v>
      </c>
      <c r="E9" s="75"/>
      <c r="F9" s="75"/>
      <c r="G9" s="75"/>
      <c r="H9" s="75"/>
      <c r="I9" s="48">
        <v>206436.51</v>
      </c>
      <c r="J9" s="49">
        <f>C9*I9</f>
        <v>0</v>
      </c>
      <c r="K9" s="10"/>
      <c r="L9" s="11"/>
      <c r="M9" s="4"/>
    </row>
    <row r="10" spans="1:15" ht="59" customHeight="1">
      <c r="A10" s="53"/>
      <c r="B10" s="54"/>
      <c r="C10" s="47"/>
      <c r="D10" s="74" t="s">
        <v>32</v>
      </c>
      <c r="E10" s="75"/>
      <c r="F10" s="75"/>
      <c r="G10" s="75"/>
      <c r="H10" s="75"/>
      <c r="I10" s="50">
        <v>8350.3350000000009</v>
      </c>
      <c r="J10" s="49">
        <f>C10*I10</f>
        <v>0</v>
      </c>
      <c r="K10" s="15"/>
      <c r="L10" s="16"/>
      <c r="M10" s="5"/>
      <c r="N10" s="1"/>
      <c r="O10" s="1"/>
    </row>
    <row r="11" spans="1:15">
      <c r="A11" s="12" t="s">
        <v>2</v>
      </c>
      <c r="B11" s="17" t="s">
        <v>2</v>
      </c>
      <c r="C11" s="32"/>
      <c r="D11" s="19" t="s">
        <v>2</v>
      </c>
      <c r="E11" s="19"/>
      <c r="F11" s="19"/>
      <c r="G11" s="19"/>
      <c r="H11" s="19"/>
      <c r="I11" s="31"/>
      <c r="J11" s="41"/>
      <c r="K11" s="20"/>
      <c r="L11" s="6"/>
    </row>
    <row r="12" spans="1:15" ht="16" customHeight="1">
      <c r="A12" s="59" t="s">
        <v>4</v>
      </c>
      <c r="B12" s="59" t="s">
        <v>4</v>
      </c>
      <c r="C12" s="33"/>
      <c r="D12" s="63" t="s">
        <v>42</v>
      </c>
      <c r="E12" s="64"/>
      <c r="F12" s="64"/>
      <c r="G12" s="64"/>
      <c r="H12" s="64"/>
      <c r="I12" s="38">
        <v>34870.473749999997</v>
      </c>
      <c r="J12" s="42">
        <f>C12*I12</f>
        <v>0</v>
      </c>
      <c r="K12" s="20"/>
      <c r="L12" s="6"/>
    </row>
    <row r="13" spans="1:15">
      <c r="A13" s="12" t="s">
        <v>2</v>
      </c>
      <c r="B13" s="17" t="s">
        <v>2</v>
      </c>
      <c r="C13" s="32"/>
      <c r="D13" s="19" t="s">
        <v>2</v>
      </c>
      <c r="E13" s="19"/>
      <c r="F13" s="19"/>
      <c r="G13" s="19"/>
      <c r="H13" s="19"/>
      <c r="I13" s="31"/>
      <c r="J13" s="41"/>
      <c r="K13" s="20"/>
      <c r="L13" s="6"/>
    </row>
    <row r="14" spans="1:15" ht="16" customHeight="1">
      <c r="A14" s="66" t="s">
        <v>5</v>
      </c>
      <c r="B14" s="66" t="s">
        <v>5</v>
      </c>
      <c r="C14" s="33"/>
      <c r="D14" s="65" t="s">
        <v>12</v>
      </c>
      <c r="E14" s="65"/>
      <c r="F14" s="65"/>
      <c r="G14" s="65"/>
      <c r="H14" s="65"/>
      <c r="I14" s="38">
        <v>3111.15</v>
      </c>
      <c r="J14" s="42">
        <f>C14*I14</f>
        <v>0</v>
      </c>
      <c r="K14" s="20"/>
      <c r="L14" s="6"/>
    </row>
    <row r="15" spans="1:15" ht="16" customHeight="1">
      <c r="A15" s="66" t="s">
        <v>2</v>
      </c>
      <c r="B15" s="66" t="s">
        <v>2</v>
      </c>
      <c r="C15" s="33"/>
      <c r="D15" s="65" t="s">
        <v>13</v>
      </c>
      <c r="E15" s="65"/>
      <c r="F15" s="65"/>
      <c r="G15" s="65"/>
      <c r="H15" s="65"/>
      <c r="I15" s="38">
        <v>3111.15</v>
      </c>
      <c r="J15" s="42">
        <f>C15*I15</f>
        <v>0</v>
      </c>
      <c r="K15" s="6"/>
      <c r="L15" s="6"/>
    </row>
    <row r="16" spans="1:15" ht="16" customHeight="1">
      <c r="A16" s="66" t="s">
        <v>2</v>
      </c>
      <c r="B16" s="66" t="s">
        <v>2</v>
      </c>
      <c r="C16" s="33"/>
      <c r="D16" s="65" t="s">
        <v>14</v>
      </c>
      <c r="E16" s="65"/>
      <c r="F16" s="65"/>
      <c r="G16" s="65"/>
      <c r="H16" s="65"/>
      <c r="I16" s="38">
        <v>1047.9000000000001</v>
      </c>
      <c r="J16" s="42">
        <f>C16*I16</f>
        <v>0</v>
      </c>
      <c r="K16" s="6"/>
      <c r="L16" s="6"/>
    </row>
    <row r="17" spans="1:12" ht="16" customHeight="1">
      <c r="A17" s="67" t="s">
        <v>2</v>
      </c>
      <c r="B17" s="67" t="s">
        <v>2</v>
      </c>
      <c r="C17" s="33"/>
      <c r="D17" s="57" t="s">
        <v>15</v>
      </c>
      <c r="E17" s="57"/>
      <c r="F17" s="57"/>
      <c r="G17" s="57"/>
      <c r="H17" s="57"/>
      <c r="I17" s="38">
        <v>1047.9000000000001</v>
      </c>
      <c r="J17" s="42">
        <f>C17*I17</f>
        <v>0</v>
      </c>
      <c r="K17" s="6"/>
      <c r="L17" s="21"/>
    </row>
    <row r="18" spans="1:12">
      <c r="A18" s="12" t="s">
        <v>2</v>
      </c>
      <c r="B18" s="12" t="s">
        <v>2</v>
      </c>
      <c r="C18" s="34"/>
      <c r="D18" s="19" t="s">
        <v>2</v>
      </c>
      <c r="E18" s="19"/>
      <c r="F18" s="19"/>
      <c r="G18" s="19"/>
      <c r="H18" s="19"/>
      <c r="I18" s="39"/>
      <c r="J18" s="43"/>
      <c r="K18" s="6"/>
      <c r="L18" s="6"/>
    </row>
    <row r="19" spans="1:12" ht="32" customHeight="1">
      <c r="A19" s="67" t="s">
        <v>17</v>
      </c>
      <c r="B19" s="67" t="s">
        <v>6</v>
      </c>
      <c r="C19" s="33"/>
      <c r="D19" s="63" t="s">
        <v>33</v>
      </c>
      <c r="E19" s="64"/>
      <c r="F19" s="64"/>
      <c r="G19" s="64"/>
      <c r="H19" s="64"/>
      <c r="I19" s="38">
        <v>6200.25</v>
      </c>
      <c r="J19" s="42">
        <f>C19*I19</f>
        <v>0</v>
      </c>
      <c r="K19" s="6"/>
      <c r="L19" s="6"/>
    </row>
    <row r="20" spans="1:12" ht="15" customHeight="1">
      <c r="A20" s="28"/>
      <c r="B20" s="28"/>
      <c r="C20" s="35"/>
      <c r="D20" s="27"/>
      <c r="E20" s="27"/>
      <c r="F20" s="27"/>
      <c r="G20" s="27"/>
      <c r="H20" s="27"/>
      <c r="I20" s="40"/>
      <c r="J20" s="41"/>
      <c r="K20" s="6"/>
      <c r="L20" s="6"/>
    </row>
    <row r="21" spans="1:12" ht="16" customHeight="1">
      <c r="A21" s="66" t="s">
        <v>18</v>
      </c>
      <c r="B21" s="66"/>
      <c r="C21" s="47"/>
      <c r="D21" s="65" t="s">
        <v>19</v>
      </c>
      <c r="E21" s="65"/>
      <c r="F21" s="65"/>
      <c r="G21" s="65"/>
      <c r="H21" s="65"/>
      <c r="I21" s="50">
        <v>5175.964500000001</v>
      </c>
      <c r="J21" s="49">
        <f>C21*I21</f>
        <v>0</v>
      </c>
      <c r="K21" s="6"/>
      <c r="L21" s="6"/>
    </row>
    <row r="22" spans="1:12" ht="16" customHeight="1">
      <c r="A22" s="66"/>
      <c r="B22" s="66"/>
      <c r="C22" s="47"/>
      <c r="D22" s="65" t="s">
        <v>20</v>
      </c>
      <c r="E22" s="65"/>
      <c r="F22" s="65"/>
      <c r="G22" s="65"/>
      <c r="H22" s="65"/>
      <c r="I22" s="50">
        <v>307.27199999999999</v>
      </c>
      <c r="J22" s="49">
        <f>C22*I22</f>
        <v>0</v>
      </c>
      <c r="K22" s="6"/>
      <c r="L22" s="6"/>
    </row>
    <row r="23" spans="1:12" ht="16" customHeight="1">
      <c r="A23" s="69"/>
      <c r="B23" s="69"/>
      <c r="C23" s="47"/>
      <c r="D23" s="70" t="s">
        <v>40</v>
      </c>
      <c r="E23" s="71"/>
      <c r="F23" s="71"/>
      <c r="G23" s="71"/>
      <c r="H23" s="72"/>
      <c r="I23" s="50">
        <v>428.40000000000003</v>
      </c>
      <c r="J23" s="49">
        <f>C23*I23</f>
        <v>0</v>
      </c>
      <c r="K23" s="6"/>
      <c r="L23" s="6"/>
    </row>
    <row r="24" spans="1:12" ht="15" customHeight="1">
      <c r="A24" s="12" t="s">
        <v>2</v>
      </c>
      <c r="B24" s="26" t="s">
        <v>2</v>
      </c>
      <c r="C24" s="34"/>
      <c r="D24" s="19" t="s">
        <v>2</v>
      </c>
      <c r="E24" s="19"/>
      <c r="F24" s="19"/>
      <c r="G24" s="19"/>
      <c r="H24" s="19"/>
      <c r="I24" s="40"/>
      <c r="J24" s="43"/>
      <c r="K24" s="6"/>
      <c r="L24" s="6"/>
    </row>
    <row r="25" spans="1:12" ht="16" customHeight="1">
      <c r="A25" s="66" t="s">
        <v>7</v>
      </c>
      <c r="B25" s="66" t="s">
        <v>7</v>
      </c>
      <c r="C25" s="36"/>
      <c r="D25" s="65" t="s">
        <v>34</v>
      </c>
      <c r="E25" s="65"/>
      <c r="F25" s="65"/>
      <c r="G25" s="65"/>
      <c r="H25" s="65"/>
      <c r="I25" s="37">
        <v>1211.7</v>
      </c>
      <c r="J25" s="44">
        <f>C25*I25</f>
        <v>0</v>
      </c>
      <c r="K25" s="6"/>
      <c r="L25" s="6"/>
    </row>
    <row r="26" spans="1:12" ht="16" customHeight="1">
      <c r="A26" s="66" t="s">
        <v>2</v>
      </c>
      <c r="B26" s="66" t="s">
        <v>2</v>
      </c>
      <c r="C26" s="36"/>
      <c r="D26" s="65" t="s">
        <v>35</v>
      </c>
      <c r="E26" s="65"/>
      <c r="F26" s="65"/>
      <c r="G26" s="65"/>
      <c r="H26" s="65"/>
      <c r="I26" s="37">
        <v>413.91000000000008</v>
      </c>
      <c r="J26" s="44">
        <f>C26*I26</f>
        <v>0</v>
      </c>
      <c r="K26" s="6"/>
      <c r="L26" s="6"/>
    </row>
    <row r="27" spans="1:12" ht="16" customHeight="1">
      <c r="A27" s="67" t="s">
        <v>2</v>
      </c>
      <c r="B27" s="67" t="s">
        <v>2</v>
      </c>
      <c r="C27" s="33"/>
      <c r="D27" s="64" t="s">
        <v>36</v>
      </c>
      <c r="E27" s="64"/>
      <c r="F27" s="64"/>
      <c r="G27" s="64"/>
      <c r="H27" s="64"/>
      <c r="I27" s="37">
        <v>1307.1240000000003</v>
      </c>
      <c r="J27" s="44">
        <f>C27*I27</f>
        <v>0</v>
      </c>
      <c r="K27" s="6"/>
      <c r="L27" s="6"/>
    </row>
    <row r="28" spans="1:12">
      <c r="A28" s="12" t="s">
        <v>2</v>
      </c>
      <c r="B28" s="12" t="s">
        <v>2</v>
      </c>
      <c r="C28" s="34"/>
      <c r="D28" s="19" t="s">
        <v>2</v>
      </c>
      <c r="E28" s="19"/>
      <c r="F28" s="19"/>
      <c r="G28" s="19"/>
      <c r="H28" s="19"/>
      <c r="I28" s="39"/>
      <c r="J28" s="43"/>
      <c r="K28" s="6"/>
      <c r="L28" s="6"/>
    </row>
    <row r="29" spans="1:12" ht="16" customHeight="1">
      <c r="A29" s="67" t="s">
        <v>8</v>
      </c>
      <c r="B29" s="67" t="s">
        <v>8</v>
      </c>
      <c r="C29" s="33"/>
      <c r="D29" s="57" t="s">
        <v>37</v>
      </c>
      <c r="E29" s="57"/>
      <c r="F29" s="57"/>
      <c r="G29" s="57"/>
      <c r="H29" s="57"/>
      <c r="I29" s="38">
        <v>665.02799999999991</v>
      </c>
      <c r="J29" s="42">
        <f>C29*I29</f>
        <v>0</v>
      </c>
      <c r="K29" s="6"/>
      <c r="L29" s="6"/>
    </row>
    <row r="30" spans="1:12" s="1" customFormat="1">
      <c r="A30" s="13" t="s">
        <v>2</v>
      </c>
      <c r="B30" s="22" t="s">
        <v>2</v>
      </c>
      <c r="C30" s="32"/>
      <c r="D30" s="19" t="s">
        <v>2</v>
      </c>
      <c r="E30" s="19"/>
      <c r="F30" s="19"/>
      <c r="G30" s="19"/>
      <c r="H30" s="19"/>
      <c r="I30" s="40"/>
      <c r="J30" s="40"/>
      <c r="K30" s="15"/>
      <c r="L30" s="15"/>
    </row>
    <row r="31" spans="1:12" ht="32" customHeight="1">
      <c r="A31" s="66" t="s">
        <v>9</v>
      </c>
      <c r="B31" s="66" t="s">
        <v>9</v>
      </c>
      <c r="C31" s="33"/>
      <c r="D31" s="61" t="s">
        <v>24</v>
      </c>
      <c r="E31" s="61"/>
      <c r="F31" s="61"/>
      <c r="G31" s="61"/>
      <c r="H31" s="61"/>
      <c r="I31" s="38">
        <v>9689.0640000000003</v>
      </c>
      <c r="J31" s="42">
        <f t="shared" ref="J31:J38" si="0">C31*I31</f>
        <v>0</v>
      </c>
      <c r="K31" s="6"/>
      <c r="L31" s="15"/>
    </row>
    <row r="32" spans="1:12" ht="32" customHeight="1">
      <c r="A32" s="66"/>
      <c r="B32" s="66"/>
      <c r="C32" s="33"/>
      <c r="D32" s="60" t="s">
        <v>25</v>
      </c>
      <c r="E32" s="61"/>
      <c r="F32" s="61"/>
      <c r="G32" s="61"/>
      <c r="H32" s="62"/>
      <c r="I32" s="38">
        <v>16571.215500000002</v>
      </c>
      <c r="J32" s="42">
        <f t="shared" si="0"/>
        <v>0</v>
      </c>
      <c r="K32" s="6"/>
      <c r="L32" s="15"/>
    </row>
    <row r="33" spans="1:12" ht="32" customHeight="1">
      <c r="A33" s="66"/>
      <c r="B33" s="66"/>
      <c r="C33" s="33"/>
      <c r="D33" s="60" t="s">
        <v>26</v>
      </c>
      <c r="E33" s="61"/>
      <c r="F33" s="61"/>
      <c r="G33" s="61"/>
      <c r="H33" s="62"/>
      <c r="I33" s="38">
        <v>23395.869000000002</v>
      </c>
      <c r="J33" s="42">
        <f t="shared" si="0"/>
        <v>0</v>
      </c>
      <c r="K33" s="6"/>
      <c r="L33" s="15"/>
    </row>
    <row r="34" spans="1:12" ht="16" customHeight="1">
      <c r="A34" s="66"/>
      <c r="B34" s="66"/>
      <c r="C34" s="33"/>
      <c r="D34" s="60" t="s">
        <v>21</v>
      </c>
      <c r="E34" s="61"/>
      <c r="F34" s="61"/>
      <c r="G34" s="61"/>
      <c r="H34" s="62"/>
      <c r="I34" s="38">
        <v>3252.375</v>
      </c>
      <c r="J34" s="42">
        <f t="shared" si="0"/>
        <v>0</v>
      </c>
      <c r="K34" s="6"/>
      <c r="L34" s="15"/>
    </row>
    <row r="35" spans="1:12" ht="16" customHeight="1">
      <c r="A35" s="66"/>
      <c r="B35" s="66"/>
      <c r="C35" s="33"/>
      <c r="D35" s="60" t="s">
        <v>29</v>
      </c>
      <c r="E35" s="61"/>
      <c r="F35" s="61"/>
      <c r="G35" s="61"/>
      <c r="H35" s="62"/>
      <c r="I35" s="38">
        <v>4263.0000000000009</v>
      </c>
      <c r="J35" s="42">
        <f t="shared" si="0"/>
        <v>0</v>
      </c>
      <c r="K35" s="6"/>
      <c r="L35" s="15"/>
    </row>
    <row r="36" spans="1:12" ht="16" customHeight="1">
      <c r="A36" s="66" t="s">
        <v>2</v>
      </c>
      <c r="B36" s="66" t="s">
        <v>2</v>
      </c>
      <c r="C36" s="33"/>
      <c r="D36" s="61" t="s">
        <v>38</v>
      </c>
      <c r="E36" s="61"/>
      <c r="F36" s="61"/>
      <c r="G36" s="61"/>
      <c r="H36" s="61"/>
      <c r="I36" s="38">
        <v>2009.7</v>
      </c>
      <c r="J36" s="42">
        <f t="shared" si="0"/>
        <v>0</v>
      </c>
      <c r="K36" s="6"/>
      <c r="L36" s="15"/>
    </row>
    <row r="37" spans="1:12" ht="16" customHeight="1">
      <c r="A37" s="66" t="s">
        <v>2</v>
      </c>
      <c r="B37" s="66" t="s">
        <v>2</v>
      </c>
      <c r="C37" s="33"/>
      <c r="D37" s="61" t="s">
        <v>39</v>
      </c>
      <c r="E37" s="61"/>
      <c r="F37" s="61"/>
      <c r="G37" s="61"/>
      <c r="H37" s="61"/>
      <c r="I37" s="38">
        <v>521.85</v>
      </c>
      <c r="J37" s="42">
        <f t="shared" si="0"/>
        <v>0</v>
      </c>
      <c r="K37" s="6"/>
      <c r="L37" s="15"/>
    </row>
    <row r="38" spans="1:12" ht="32" customHeight="1">
      <c r="A38" s="67" t="s">
        <v>2</v>
      </c>
      <c r="B38" s="67" t="s">
        <v>2</v>
      </c>
      <c r="C38" s="33"/>
      <c r="D38" s="64" t="s">
        <v>22</v>
      </c>
      <c r="E38" s="64"/>
      <c r="F38" s="64"/>
      <c r="G38" s="64"/>
      <c r="H38" s="64"/>
      <c r="I38" s="38">
        <v>5384.8725000000013</v>
      </c>
      <c r="J38" s="42">
        <f t="shared" si="0"/>
        <v>0</v>
      </c>
      <c r="K38" s="6"/>
      <c r="L38" s="15"/>
    </row>
    <row r="39" spans="1:12">
      <c r="A39" s="12" t="s">
        <v>2</v>
      </c>
      <c r="B39" s="23" t="s">
        <v>2</v>
      </c>
      <c r="C39" s="32"/>
      <c r="D39" s="19" t="s">
        <v>2</v>
      </c>
      <c r="E39" s="19"/>
      <c r="F39" s="19"/>
      <c r="G39" s="19"/>
      <c r="H39" s="19"/>
      <c r="I39" s="40"/>
      <c r="J39" s="41"/>
      <c r="K39" s="6"/>
      <c r="L39" s="6"/>
    </row>
    <row r="40" spans="1:12" ht="16" customHeight="1">
      <c r="A40" s="67" t="s">
        <v>10</v>
      </c>
      <c r="B40" s="67" t="s">
        <v>10</v>
      </c>
      <c r="C40" s="33"/>
      <c r="D40" s="64" t="s">
        <v>23</v>
      </c>
      <c r="E40" s="64"/>
      <c r="F40" s="64"/>
      <c r="G40" s="64"/>
      <c r="H40" s="64"/>
      <c r="I40" s="38">
        <v>578.8125</v>
      </c>
      <c r="J40" s="42">
        <f>C40*I40</f>
        <v>0</v>
      </c>
      <c r="K40" s="15"/>
      <c r="L40" s="15"/>
    </row>
    <row r="41" spans="1:12">
      <c r="A41" s="12" t="s">
        <v>2</v>
      </c>
      <c r="B41" s="12" t="s">
        <v>2</v>
      </c>
      <c r="C41" s="34"/>
      <c r="D41" s="19" t="s">
        <v>2</v>
      </c>
      <c r="E41" s="19"/>
      <c r="F41" s="19"/>
      <c r="G41" s="19"/>
      <c r="H41" s="19"/>
      <c r="I41" s="39"/>
      <c r="J41" s="43"/>
      <c r="K41" s="6"/>
      <c r="L41" s="6"/>
    </row>
    <row r="42" spans="1:12" ht="16" customHeight="1">
      <c r="A42" s="59" t="s">
        <v>11</v>
      </c>
      <c r="B42" s="59" t="s">
        <v>11</v>
      </c>
      <c r="C42" s="33"/>
      <c r="D42" s="57" t="s">
        <v>27</v>
      </c>
      <c r="E42" s="57"/>
      <c r="F42" s="57"/>
      <c r="G42" s="57"/>
      <c r="H42" s="57"/>
      <c r="I42" s="38">
        <v>0</v>
      </c>
      <c r="J42" s="42">
        <f>C42*I42</f>
        <v>0</v>
      </c>
      <c r="K42" s="6"/>
      <c r="L42" s="15"/>
    </row>
    <row r="43" spans="1:12">
      <c r="A43" s="12"/>
      <c r="B43" s="12"/>
      <c r="C43" s="13"/>
      <c r="D43" s="14" t="s">
        <v>2</v>
      </c>
      <c r="E43" s="14"/>
      <c r="F43" s="14"/>
      <c r="G43" s="14"/>
      <c r="H43" s="14"/>
      <c r="I43" s="29"/>
      <c r="J43" s="43"/>
      <c r="K43" s="6"/>
      <c r="L43" s="6"/>
    </row>
    <row r="44" spans="1:12" ht="15" customHeight="1">
      <c r="A44" s="24"/>
      <c r="B44" s="24"/>
      <c r="C44" s="25"/>
      <c r="D44" s="68" t="s">
        <v>16</v>
      </c>
      <c r="E44" s="68"/>
      <c r="F44" s="68"/>
      <c r="G44" s="68"/>
      <c r="H44" s="68"/>
      <c r="I44" s="30"/>
      <c r="J44" s="42">
        <f>SUM(J9:J42)</f>
        <v>0</v>
      </c>
      <c r="K44" s="6"/>
      <c r="L44" s="6"/>
    </row>
    <row r="45" spans="1:12">
      <c r="A45" s="12"/>
      <c r="B45" s="12"/>
      <c r="C45" s="13"/>
      <c r="D45" s="18"/>
      <c r="E45" s="18"/>
      <c r="F45" s="18"/>
      <c r="G45" s="18"/>
      <c r="H45" s="18"/>
      <c r="I45" s="13"/>
      <c r="J45" s="26"/>
      <c r="K45" s="6"/>
      <c r="L45" s="6"/>
    </row>
    <row r="46" spans="1:12">
      <c r="A46" s="58" t="s">
        <v>1</v>
      </c>
      <c r="B46" s="58"/>
      <c r="C46" s="58"/>
      <c r="D46" s="58"/>
      <c r="E46" s="58"/>
      <c r="F46" s="58"/>
      <c r="G46" s="58"/>
      <c r="H46" s="58"/>
      <c r="I46" s="13"/>
      <c r="J46" s="12"/>
      <c r="K46" s="6"/>
      <c r="L46" s="6"/>
    </row>
    <row r="47" spans="1:12">
      <c r="A47" s="58" t="s">
        <v>41</v>
      </c>
      <c r="B47" s="58"/>
      <c r="C47" s="58"/>
      <c r="D47" s="58"/>
      <c r="E47" s="58"/>
      <c r="F47" s="58"/>
      <c r="G47" s="58"/>
      <c r="H47" s="58"/>
      <c r="I47" s="13"/>
      <c r="J47" s="12"/>
      <c r="K47" s="6"/>
      <c r="L47" s="6"/>
    </row>
    <row r="48" spans="1:12">
      <c r="A48" s="12"/>
      <c r="B48" s="12"/>
      <c r="C48" s="13"/>
      <c r="D48" s="12"/>
      <c r="E48" s="12"/>
      <c r="F48" s="12"/>
      <c r="G48" s="12"/>
      <c r="H48" s="12"/>
      <c r="I48" s="13"/>
      <c r="J48" s="12"/>
      <c r="K48" s="6"/>
      <c r="L48" s="6"/>
    </row>
    <row r="49" spans="1:12">
      <c r="A49" s="6"/>
      <c r="B49" s="6"/>
      <c r="C49" s="15"/>
      <c r="D49" s="6"/>
      <c r="E49" s="6"/>
      <c r="F49" s="6"/>
      <c r="G49" s="6"/>
      <c r="H49" s="6"/>
      <c r="I49" s="15"/>
      <c r="J49" s="6"/>
      <c r="K49" s="6"/>
      <c r="L49" s="6"/>
    </row>
    <row r="50" spans="1:12">
      <c r="A50" s="6"/>
      <c r="B50" s="6"/>
      <c r="C50" s="15"/>
      <c r="D50" s="6"/>
      <c r="E50" s="6"/>
      <c r="F50" s="6"/>
      <c r="G50" s="6"/>
      <c r="H50" s="6"/>
      <c r="I50" s="15"/>
      <c r="J50" s="6"/>
      <c r="K50" s="6"/>
      <c r="L50" s="6"/>
    </row>
    <row r="51" spans="1:12">
      <c r="A51" s="6"/>
      <c r="B51" s="6"/>
      <c r="C51" s="15"/>
      <c r="D51" s="6"/>
      <c r="E51" s="6"/>
      <c r="F51" s="6"/>
      <c r="G51" s="6"/>
      <c r="H51" s="6"/>
      <c r="I51" s="15"/>
      <c r="J51" s="6"/>
      <c r="K51" s="6"/>
      <c r="L51" s="6"/>
    </row>
  </sheetData>
  <mergeCells count="42">
    <mergeCell ref="A5:J5"/>
    <mergeCell ref="D37:H37"/>
    <mergeCell ref="D38:H38"/>
    <mergeCell ref="D40:H40"/>
    <mergeCell ref="D42:H42"/>
    <mergeCell ref="A40:B40"/>
    <mergeCell ref="A42:B42"/>
    <mergeCell ref="D9:H9"/>
    <mergeCell ref="D10:H10"/>
    <mergeCell ref="D12:H12"/>
    <mergeCell ref="D14:H14"/>
    <mergeCell ref="D29:H29"/>
    <mergeCell ref="A6:J6"/>
    <mergeCell ref="D33:H33"/>
    <mergeCell ref="D34:H34"/>
    <mergeCell ref="D15:H15"/>
    <mergeCell ref="A47:H47"/>
    <mergeCell ref="D44:H44"/>
    <mergeCell ref="D16:H16"/>
    <mergeCell ref="D21:H21"/>
    <mergeCell ref="D22:H22"/>
    <mergeCell ref="D26:H26"/>
    <mergeCell ref="D27:H27"/>
    <mergeCell ref="A14:B17"/>
    <mergeCell ref="A19:B19"/>
    <mergeCell ref="A25:B27"/>
    <mergeCell ref="A29:B29"/>
    <mergeCell ref="A21:B23"/>
    <mergeCell ref="D23:H23"/>
    <mergeCell ref="A9:B10"/>
    <mergeCell ref="I7:I8"/>
    <mergeCell ref="J7:J8"/>
    <mergeCell ref="D17:H17"/>
    <mergeCell ref="A46:H46"/>
    <mergeCell ref="A12:B12"/>
    <mergeCell ref="D32:H32"/>
    <mergeCell ref="D31:H31"/>
    <mergeCell ref="D19:H19"/>
    <mergeCell ref="D25:H25"/>
    <mergeCell ref="A31:B38"/>
    <mergeCell ref="D36:H36"/>
    <mergeCell ref="D35:H35"/>
  </mergeCells>
  <phoneticPr fontId="7" type="noConversion"/>
  <conditionalFormatting sqref="J1:J4 J7 J9:J1048576">
    <cfRule type="expression" dxfId="0" priority="2">
      <formula>0</formula>
    </cfRule>
  </conditionalFormatting>
  <pageMargins left="0.98425196850393704" right="0.98425196850393704" top="0.98425196850393704" bottom="0.98425196850393704" header="0.51181102362204722" footer="0.51181102362204722"/>
  <pageSetup paperSize="9" scale="43"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AQUILA 28 USD</vt:lpstr>
      <vt:lpstr>'AQUILA 28 USD'!Print_Area</vt:lpstr>
    </vt:vector>
  </TitlesOfParts>
  <Company>MarineMax,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Laura Brafford</dc:creator>
  <cp:lastModifiedBy>Laura Brafford</cp:lastModifiedBy>
  <cp:lastPrinted>2021-04-23T16:57:58Z</cp:lastPrinted>
  <dcterms:created xsi:type="dcterms:W3CDTF">2015-07-21T18:31:00Z</dcterms:created>
  <dcterms:modified xsi:type="dcterms:W3CDTF">2022-06-15T16:33:34Z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2052-10.1.0.7106</vt:lpwstr>
  </property>
</Properties>
</file>